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令和7年度\高齢者福祉係\04-2 リエイブルメント事業モデル実施\要綱・マニュアル\様式集\"/>
    </mc:Choice>
  </mc:AlternateContent>
  <xr:revisionPtr revIDLastSave="0" documentId="13_ncr:1_{9AA17EF5-BEC5-4933-A3F4-296541ED910F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実績内訳書" sheetId="1" r:id="rId1"/>
    <sheet name="請求書" sheetId="3" r:id="rId2"/>
    <sheet name="委任状（年度初回のみ提出）" sheetId="4" r:id="rId3"/>
  </sheets>
  <definedNames>
    <definedName name="_xlnm.Print_Area" localSheetId="2">'委任状（年度初回のみ提出）'!$A$1:$U$25</definedName>
    <definedName name="_xlnm.Print_Area" localSheetId="0">実績内訳書!$A$1:$AL$27</definedName>
    <definedName name="_xlnm.Print_Area" localSheetId="1">請求書!$A$1:$H$29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6" i="1" l="1"/>
  <c r="AJ27" i="1"/>
  <c r="D15" i="3" s="1"/>
  <c r="AL6" i="1"/>
  <c r="AK6" i="1"/>
  <c r="AJ6" i="1"/>
  <c r="AJ7" i="1"/>
  <c r="AK7" i="1"/>
  <c r="AL7" i="1"/>
  <c r="AJ8" i="1"/>
  <c r="AK8" i="1"/>
  <c r="AL8" i="1"/>
  <c r="AJ9" i="1"/>
  <c r="AK9" i="1"/>
  <c r="AL9" i="1"/>
  <c r="AJ10" i="1"/>
  <c r="AK10" i="1"/>
  <c r="AL10" i="1"/>
  <c r="AJ11" i="1"/>
  <c r="AK11" i="1"/>
  <c r="AL11" i="1"/>
  <c r="AJ12" i="1"/>
  <c r="AK12" i="1"/>
  <c r="AL12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J18" i="1"/>
  <c r="AK18" i="1"/>
  <c r="AL18" i="1"/>
  <c r="AJ19" i="1"/>
  <c r="AK19" i="1"/>
  <c r="AL19" i="1"/>
  <c r="AJ20" i="1"/>
  <c r="AK20" i="1"/>
  <c r="AL20" i="1"/>
  <c r="AJ21" i="1"/>
  <c r="AK21" i="1"/>
  <c r="AL21" i="1"/>
  <c r="AJ22" i="1"/>
  <c r="AK22" i="1"/>
  <c r="AL22" i="1"/>
  <c r="AJ23" i="1"/>
  <c r="AK23" i="1"/>
  <c r="AL23" i="1"/>
  <c r="AJ24" i="1"/>
  <c r="AK24" i="1"/>
  <c r="AL24" i="1"/>
  <c r="AJ25" i="1"/>
  <c r="AK25" i="1"/>
  <c r="AL25" i="1"/>
  <c r="AL5" i="1"/>
  <c r="AK5" i="1"/>
  <c r="AJ5" i="1"/>
  <c r="E3" i="1"/>
  <c r="E4" i="1" s="1"/>
  <c r="D13" i="3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E26" i="1"/>
  <c r="AL26" i="1" l="1"/>
  <c r="AL27" i="1" s="1"/>
  <c r="F3" i="1"/>
  <c r="F4" i="1" s="1"/>
  <c r="AC3" i="1"/>
  <c r="AC4" i="1" s="1"/>
  <c r="T3" i="1"/>
  <c r="T4" i="1" s="1"/>
  <c r="AI3" i="1"/>
  <c r="AI4" i="1" s="1"/>
  <c r="S3" i="1"/>
  <c r="S4" i="1" s="1"/>
  <c r="AH3" i="1"/>
  <c r="AH4" i="1" s="1"/>
  <c r="Z3" i="1"/>
  <c r="Z4" i="1" s="1"/>
  <c r="J3" i="1"/>
  <c r="J4" i="1" s="1"/>
  <c r="AG3" i="1"/>
  <c r="AG4" i="1" s="1"/>
  <c r="Y3" i="1"/>
  <c r="Y4" i="1" s="1"/>
  <c r="Q3" i="1"/>
  <c r="Q4" i="1" s="1"/>
  <c r="I3" i="1"/>
  <c r="I4" i="1" s="1"/>
  <c r="AF3" i="1"/>
  <c r="AF4" i="1" s="1"/>
  <c r="X3" i="1"/>
  <c r="X4" i="1" s="1"/>
  <c r="P3" i="1"/>
  <c r="P4" i="1" s="1"/>
  <c r="H3" i="1"/>
  <c r="H4" i="1" s="1"/>
  <c r="U3" i="1"/>
  <c r="U4" i="1" s="1"/>
  <c r="L3" i="1"/>
  <c r="L4" i="1" s="1"/>
  <c r="G3" i="1"/>
  <c r="G4" i="1" s="1"/>
  <c r="M3" i="1"/>
  <c r="M4" i="1" s="1"/>
  <c r="AB3" i="1"/>
  <c r="AB4" i="1" s="1"/>
  <c r="AA3" i="1"/>
  <c r="AA4" i="1" s="1"/>
  <c r="K3" i="1"/>
  <c r="K4" i="1" s="1"/>
  <c r="R3" i="1"/>
  <c r="R4" i="1" s="1"/>
  <c r="AE3" i="1"/>
  <c r="AE4" i="1" s="1"/>
  <c r="W3" i="1"/>
  <c r="W4" i="1" s="1"/>
  <c r="O3" i="1"/>
  <c r="O4" i="1" s="1"/>
  <c r="AD3" i="1"/>
  <c r="AD4" i="1" s="1"/>
  <c r="V3" i="1"/>
  <c r="V4" i="1" s="1"/>
  <c r="N3" i="1"/>
  <c r="N4" i="1" s="1"/>
  <c r="AK26" i="1" l="1"/>
  <c r="AK27" i="1" s="1"/>
  <c r="D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渡辺　秀和</author>
  </authors>
  <commentList>
    <comment ref="C3" authorId="0" shapeId="0" xr:uid="{349A5208-133B-48C3-874E-6DD3FD37ECF3}">
      <text>
        <r>
          <rPr>
            <b/>
            <sz val="9"/>
            <color indexed="81"/>
            <rFont val="MS P ゴシック"/>
            <family val="3"/>
            <charset val="128"/>
          </rPr>
          <t>対象月を選択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渡辺　秀和</author>
  </authors>
  <commentList>
    <comment ref="A1" authorId="0" shapeId="0" xr:uid="{629A9EB7-549C-4F1B-BE1D-F9140716AAE1}">
      <text>
        <r>
          <rPr>
            <b/>
            <sz val="9"/>
            <color indexed="81"/>
            <rFont val="MS P ゴシック"/>
            <family val="3"/>
            <charset val="128"/>
          </rPr>
          <t>請求者（契約書の名義人）と振込先口座の名義人が異なる場合に作成し、各年度初回のみ提出してください。
押印が必要であるため、紙ベースでの提出となります。</t>
        </r>
      </text>
    </comment>
    <comment ref="J13" authorId="0" shapeId="0" xr:uid="{05DD8042-E2F6-4AE3-9ACB-5F2F25593912}">
      <text>
        <r>
          <rPr>
            <b/>
            <sz val="9"/>
            <color indexed="81"/>
            <rFont val="MS P ゴシック"/>
            <family val="3"/>
            <charset val="128"/>
          </rPr>
          <t>契約者と同じ住所・名称・代表者職氏名を記載し、契約書と同じ押印をお願いします。</t>
        </r>
      </text>
    </comment>
    <comment ref="J17" authorId="0" shapeId="0" xr:uid="{0A850D6A-7CE8-49A2-AD17-FE800B573091}">
      <text>
        <r>
          <rPr>
            <b/>
            <sz val="9"/>
            <color indexed="81"/>
            <rFont val="MS P ゴシック"/>
            <family val="3"/>
            <charset val="128"/>
          </rPr>
          <t>振込先口座と同じ下部組織（施設等）の住所・名称・代表者職氏名を記載してください。</t>
        </r>
      </text>
    </comment>
  </commentList>
</comments>
</file>

<file path=xl/sharedStrings.xml><?xml version="1.0" encoding="utf-8"?>
<sst xmlns="http://schemas.openxmlformats.org/spreadsheetml/2006/main" count="87" uniqueCount="77">
  <si>
    <t>№</t>
    <phoneticPr fontId="1"/>
  </si>
  <si>
    <t>合計</t>
    <rPh sb="0" eb="2">
      <t>ゴウケイ</t>
    </rPh>
    <phoneticPr fontId="1"/>
  </si>
  <si>
    <t>注）行が不足する場合は適宜追加すること。</t>
    <rPh sb="0" eb="1">
      <t>チュウ</t>
    </rPh>
    <rPh sb="2" eb="3">
      <t>ギョウ</t>
    </rPh>
    <rPh sb="4" eb="6">
      <t>フソク</t>
    </rPh>
    <rPh sb="8" eb="10">
      <t>バアイ</t>
    </rPh>
    <rPh sb="11" eb="13">
      <t>テキギ</t>
    </rPh>
    <rPh sb="13" eb="15">
      <t>ツイカ</t>
    </rPh>
    <phoneticPr fontId="1"/>
  </si>
  <si>
    <t>短期集中予防サービス業務委託　実績内訳書</t>
    <rPh sb="0" eb="6">
      <t>タンキシュウチュウヨボウ</t>
    </rPh>
    <rPh sb="10" eb="14">
      <t>ギョウムイタク</t>
    </rPh>
    <rPh sb="15" eb="17">
      <t>ジッセキ</t>
    </rPh>
    <rPh sb="17" eb="20">
      <t>ウチワケショ</t>
    </rPh>
    <phoneticPr fontId="1"/>
  </si>
  <si>
    <t>小計</t>
    <rPh sb="0" eb="2">
      <t>ショウケイ</t>
    </rPh>
    <phoneticPr fontId="1"/>
  </si>
  <si>
    <t>例</t>
    <rPh sb="0" eb="1">
      <t>レイ</t>
    </rPh>
    <phoneticPr fontId="1"/>
  </si>
  <si>
    <t>南房　総太郎</t>
    <rPh sb="0" eb="2">
      <t>ナンボウ</t>
    </rPh>
    <rPh sb="3" eb="6">
      <t>ソウタロウ</t>
    </rPh>
    <phoneticPr fontId="1"/>
  </si>
  <si>
    <t>●</t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</si>
  <si>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</si>
  <si>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請求日：</t>
    <rPh sb="0" eb="2">
      <t>セイキュウ</t>
    </rPh>
    <rPh sb="2" eb="3">
      <t>ビ</t>
    </rPh>
    <phoneticPr fontId="1"/>
  </si>
  <si>
    <t>　南房総市長　石　井　　裕　　宛</t>
    <rPh sb="1" eb="2">
      <t>ミナミ</t>
    </rPh>
    <rPh sb="2" eb="4">
      <t>ボウソウ</t>
    </rPh>
    <rPh sb="4" eb="5">
      <t>シ</t>
    </rPh>
    <rPh sb="5" eb="6">
      <t>チョウ</t>
    </rPh>
    <rPh sb="7" eb="8">
      <t>イシ</t>
    </rPh>
    <rPh sb="9" eb="10">
      <t>イ</t>
    </rPh>
    <rPh sb="12" eb="13">
      <t>ユウ</t>
    </rPh>
    <rPh sb="15" eb="16">
      <t>アテ</t>
    </rPh>
    <phoneticPr fontId="1"/>
  </si>
  <si>
    <t>住所</t>
    <rPh sb="0" eb="2">
      <t>ジュウショ</t>
    </rPh>
    <phoneticPr fontId="1"/>
  </si>
  <si>
    <t>事業者名</t>
    <rPh sb="0" eb="3">
      <t>ジギョウシャ</t>
    </rPh>
    <rPh sb="3" eb="4">
      <t>メイ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</si>
  <si>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</si>
  <si>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請求書</t>
    <rPh sb="0" eb="3">
      <t>セイキュウショ</t>
    </rPh>
    <phoneticPr fontId="1"/>
  </si>
  <si>
    <t>　南房総市短期集中予防サービス業務委託に係る委託料を下記のとおり請求します。</t>
    <rPh sb="1" eb="2">
      <t>ミナミ</t>
    </rPh>
    <rPh sb="2" eb="4">
      <t>ボウソウ</t>
    </rPh>
    <rPh sb="4" eb="5">
      <t>シ</t>
    </rPh>
    <rPh sb="5" eb="7">
      <t>タンキ</t>
    </rPh>
    <rPh sb="7" eb="9">
      <t>シュウチュウ</t>
    </rPh>
    <rPh sb="9" eb="11">
      <t>ヨボウ</t>
    </rPh>
    <rPh sb="15" eb="17">
      <t>ギョウム</t>
    </rPh>
    <rPh sb="17" eb="19">
      <t>イタク</t>
    </rPh>
    <rPh sb="20" eb="21">
      <t>カカ</t>
    </rPh>
    <rPh sb="22" eb="25">
      <t>イタクリョウ</t>
    </rPh>
    <rPh sb="26" eb="28">
      <t>カキ</t>
    </rPh>
    <rPh sb="32" eb="34">
      <t>セイキュウ</t>
    </rPh>
    <phoneticPr fontId="1"/>
  </si>
  <si>
    <t>記</t>
    <rPh sb="0" eb="1">
      <t>キ</t>
    </rPh>
    <phoneticPr fontId="1"/>
  </si>
  <si>
    <t>対象月</t>
    <rPh sb="0" eb="2">
      <t>タイショウ</t>
    </rPh>
    <rPh sb="2" eb="3">
      <t>ゲツ</t>
    </rPh>
    <phoneticPr fontId="1"/>
  </si>
  <si>
    <t>実績回数</t>
    <rPh sb="0" eb="2">
      <t>ジッセキ</t>
    </rPh>
    <rPh sb="2" eb="4">
      <t>カイスウ</t>
    </rPh>
    <phoneticPr fontId="1"/>
  </si>
  <si>
    <t>請求額</t>
    <rPh sb="0" eb="2">
      <t>セイキュウ</t>
    </rPh>
    <rPh sb="2" eb="3">
      <t>ガク</t>
    </rPh>
    <phoneticPr fontId="1"/>
  </si>
  <si>
    <t>月分</t>
    <rPh sb="0" eb="1">
      <t>ガツ</t>
    </rPh>
    <rPh sb="1" eb="2">
      <t>ブン</t>
    </rPh>
    <phoneticPr fontId="1"/>
  </si>
  <si>
    <t>円</t>
    <rPh sb="0" eb="1">
      <t>エン</t>
    </rPh>
    <phoneticPr fontId="1"/>
  </si>
  <si>
    <t>回</t>
    <rPh sb="0" eb="1">
      <t>カイ</t>
    </rPh>
    <phoneticPr fontId="1"/>
  </si>
  <si>
    <t>（添付書類）実績内訳書</t>
    <rPh sb="1" eb="3">
      <t>テンプ</t>
    </rPh>
    <rPh sb="3" eb="5">
      <t>ショルイ</t>
    </rPh>
    <rPh sb="6" eb="8">
      <t>ジッセキ</t>
    </rPh>
    <rPh sb="8" eb="11">
      <t>ウチワケショ</t>
    </rPh>
    <phoneticPr fontId="1"/>
  </si>
  <si>
    <t>振込先口座</t>
    <rPh sb="0" eb="3">
      <t>フリコミサキ</t>
    </rPh>
    <rPh sb="3" eb="5">
      <t>コウザ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</si>
  <si>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</si>
  <si>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</si>
  <si>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</si>
  <si>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フリガナ</t>
    <phoneticPr fontId="1"/>
  </si>
  <si>
    <t>金融
機関名</t>
    <rPh sb="0" eb="2">
      <t>キンユウ</t>
    </rPh>
    <rPh sb="3" eb="5">
      <t>キカン</t>
    </rPh>
    <rPh sb="5" eb="6">
      <t>メイ</t>
    </rPh>
    <phoneticPr fontId="1"/>
  </si>
  <si>
    <t>本店・
支店名</t>
    <rPh sb="0" eb="2">
      <t>ホンテン</t>
    </rPh>
    <rPh sb="4" eb="7">
      <t>シテンメイ</t>
    </rPh>
    <rPh sb="6" eb="7">
      <t>メイ</t>
    </rPh>
    <phoneticPr fontId="1"/>
  </si>
  <si>
    <t>発行責任者及び担当者</t>
    <rPh sb="0" eb="2">
      <t>ハッコウ</t>
    </rPh>
    <rPh sb="2" eb="5">
      <t>セキニンシャ</t>
    </rPh>
    <rPh sb="5" eb="6">
      <t>オヨ</t>
    </rPh>
    <rPh sb="7" eb="10">
      <t>タントウシャ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</si>
  <si>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</si>
  <si>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</si>
  <si>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</si>
  <si>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</si>
  <si>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電子メール</t>
    <rPh sb="0" eb="2">
      <t>デンシ</t>
    </rPh>
    <phoneticPr fontId="1"/>
  </si>
  <si>
    <t>R7.4</t>
  </si>
  <si>
    <t>R7.5</t>
  </si>
  <si>
    <t>R7.6</t>
  </si>
  <si>
    <t>R7.7</t>
  </si>
  <si>
    <t>R7.8</t>
  </si>
  <si>
    <t>R7.9</t>
  </si>
  <si>
    <t>R7.10</t>
  </si>
  <si>
    <t>月日数</t>
    <rPh sb="0" eb="1">
      <t>ツキ</t>
    </rPh>
    <rPh sb="1" eb="3">
      <t>ニッスウ</t>
    </rPh>
    <phoneticPr fontId="1"/>
  </si>
  <si>
    <t>委任状</t>
    <rPh sb="0" eb="3">
      <t>イニンジョウ</t>
    </rPh>
    <phoneticPr fontId="1"/>
  </si>
  <si>
    <t>南房総市長　石井　裕　　宛</t>
    <rPh sb="0" eb="1">
      <t>ミナミ</t>
    </rPh>
    <rPh sb="1" eb="3">
      <t>ボウソウ</t>
    </rPh>
    <rPh sb="3" eb="4">
      <t>シ</t>
    </rPh>
    <rPh sb="4" eb="5">
      <t>チョウ</t>
    </rPh>
    <rPh sb="6" eb="10">
      <t>イシイユタカ</t>
    </rPh>
    <rPh sb="12" eb="13">
      <t>アテ</t>
    </rPh>
    <phoneticPr fontId="1"/>
  </si>
  <si>
    <t>私は、以下の者を私の代理人と認め、権限を委任いたします。</t>
    <rPh sb="0" eb="1">
      <t>ワタシ</t>
    </rPh>
    <rPh sb="3" eb="5">
      <t>イカ</t>
    </rPh>
    <rPh sb="6" eb="7">
      <t>モノ</t>
    </rPh>
    <rPh sb="8" eb="9">
      <t>ワタシ</t>
    </rPh>
    <rPh sb="10" eb="13">
      <t>ダイリニン</t>
    </rPh>
    <rPh sb="14" eb="15">
      <t>ミト</t>
    </rPh>
    <rPh sb="17" eb="19">
      <t>ケンゲン</t>
    </rPh>
    <rPh sb="20" eb="22">
      <t>イニン</t>
    </rPh>
    <phoneticPr fontId="1"/>
  </si>
  <si>
    <t>委任内容</t>
    <rPh sb="0" eb="2">
      <t>イニン</t>
    </rPh>
    <rPh sb="2" eb="4">
      <t>ナイヨウ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</si>
  <si>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</si>
  <si>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</si>
  <si>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</si>
  <si>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</si>
  <si>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委任者</t>
    <rPh sb="0" eb="3">
      <t>イニンシャ</t>
    </rPh>
    <phoneticPr fontId="1"/>
  </si>
  <si>
    <t>受任者</t>
    <rPh sb="0" eb="2">
      <t>ジュニン</t>
    </rPh>
    <rPh sb="2" eb="3">
      <t>シャ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</si>
  <si>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</si>
  <si>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</si>
  <si>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種別</t>
    <rPh sb="0" eb="2">
      <t>シュベツ</t>
    </rPh>
    <phoneticPr fontId="1"/>
  </si>
  <si>
    <t>（フリガナ）</t>
    <phoneticPr fontId="1"/>
  </si>
  <si>
    <t>㊞</t>
    <phoneticPr fontId="1"/>
  </si>
  <si>
    <t>の受領に関する権限</t>
    <phoneticPr fontId="1"/>
  </si>
  <si>
    <t>令和７年度</t>
    <rPh sb="0" eb="2">
      <t>レイワ</t>
    </rPh>
    <rPh sb="3" eb="5">
      <t>ネンド</t>
    </rPh>
    <phoneticPr fontId="1"/>
  </si>
  <si>
    <t>南房総市短期集中予防サービス業務委託に係る対価</t>
    <phoneticPr fontId="1"/>
  </si>
  <si>
    <t>R7.11</t>
  </si>
  <si>
    <t>R7.12</t>
  </si>
  <si>
    <t>R8.1</t>
    <phoneticPr fontId="1"/>
  </si>
  <si>
    <t>R8.2</t>
    <phoneticPr fontId="1"/>
  </si>
  <si>
    <t>R8.3</t>
    <phoneticPr fontId="1"/>
  </si>
  <si>
    <t>▲</t>
    <phoneticPr fontId="1"/>
  </si>
  <si>
    <t>●…通所（送迎あり）　○…通所（送迎なし）　▲…訪問　</t>
    <rPh sb="2" eb="4">
      <t>ツウショ</t>
    </rPh>
    <rPh sb="5" eb="7">
      <t>ソウゲイ</t>
    </rPh>
    <rPh sb="13" eb="15">
      <t>ツウショ</t>
    </rPh>
    <rPh sb="16" eb="18">
      <t>ソウゲイ</t>
    </rPh>
    <phoneticPr fontId="1"/>
  </si>
  <si>
    <t>○</t>
    <phoneticPr fontId="1"/>
  </si>
  <si>
    <t>▲</t>
    <phoneticPr fontId="1"/>
  </si>
  <si>
    <t>○</t>
    <phoneticPr fontId="1"/>
  </si>
  <si>
    <t>通所（送迎あり）</t>
    <rPh sb="0" eb="2">
      <t>ツウショ</t>
    </rPh>
    <rPh sb="3" eb="5">
      <t>ソウゲイ</t>
    </rPh>
    <phoneticPr fontId="1"/>
  </si>
  <si>
    <t>通所（送迎なし）</t>
    <rPh sb="0" eb="2">
      <t>ツウショ</t>
    </rPh>
    <rPh sb="3" eb="5">
      <t>ソウゲイ</t>
    </rPh>
    <phoneticPr fontId="1"/>
  </si>
  <si>
    <t>訪問</t>
    <rPh sb="0" eb="2">
      <t>ホウモン</t>
    </rPh>
    <phoneticPr fontId="1"/>
  </si>
  <si>
    <t>対象月、実績回数、請求額は自動入力です。（実績内訳書シートに連動）</t>
    <rPh sb="0" eb="2">
      <t>タイショウ</t>
    </rPh>
    <rPh sb="2" eb="3">
      <t>ヅキ</t>
    </rPh>
    <rPh sb="4" eb="6">
      <t>ジッセキ</t>
    </rPh>
    <rPh sb="6" eb="8">
      <t>カイスウ</t>
    </rPh>
    <rPh sb="9" eb="11">
      <t>セイキュウ</t>
    </rPh>
    <rPh sb="11" eb="12">
      <t>ガク</t>
    </rPh>
    <rPh sb="13" eb="15">
      <t>ジドウ</t>
    </rPh>
    <rPh sb="15" eb="17">
      <t>ニュウリョク</t>
    </rPh>
    <rPh sb="21" eb="23">
      <t>ジッセキ</t>
    </rPh>
    <rPh sb="23" eb="26">
      <t>ウチワケショ</t>
    </rPh>
    <rPh sb="30" eb="32">
      <t>レンドウ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</si>
</sst>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]ggge&quot;年&quot;m&quot;月&quot;d&quot;日&quot;;@" x16r2:formatCode16="[$-ja-JP-x-gannen]ggge&quot;年&quot;m&quot;月&quot;d&quot;日&quot;;@"/>
    <numFmt numFmtId="177" formatCode="&quot;月&quot;&quot;分&quot;"/>
    <numFmt numFmtId="178" formatCode="[$-411]ge\.m"/>
    <numFmt numFmtId="179" formatCode="d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0" tint="-0.49998474074526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14" fontId="9" fillId="0" borderId="0" xfId="0" applyNumberFormat="1" applyFo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14" xfId="0" applyFont="1" applyBorder="1">
      <alignment vertical="center"/>
    </xf>
    <xf numFmtId="0" fontId="11" fillId="2" borderId="14" xfId="0" applyFont="1" applyFill="1" applyBorder="1">
      <alignment vertical="center"/>
    </xf>
    <xf numFmtId="0" fontId="4" fillId="0" borderId="1" xfId="0" applyFont="1" applyBorder="1" applyAlignment="1">
      <alignment horizontal="center" vertical="center" textRotation="255"/>
    </xf>
    <xf numFmtId="0" fontId="3" fillId="2" borderId="5" xfId="0" applyNumberFormat="1" applyFont="1" applyFill="1" applyBorder="1" applyAlignment="1">
      <alignment horizontal="right" vertical="center"/>
    </xf>
    <xf numFmtId="0" fontId="3" fillId="2" borderId="9" xfId="0" applyNumberFormat="1" applyFont="1" applyFill="1" applyBorder="1" applyAlignment="1">
      <alignment horizontal="right" vertical="center"/>
    </xf>
    <xf numFmtId="177" fontId="3" fillId="0" borderId="6" xfId="0" applyNumberFormat="1" applyFont="1" applyBorder="1" applyAlignment="1">
      <alignment horizontal="left" vertical="center"/>
    </xf>
    <xf numFmtId="177" fontId="3" fillId="0" borderId="10" xfId="0" applyNumberFormat="1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2" borderId="0" xfId="0" applyFont="1" applyFill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6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right" vertical="center"/>
    </xf>
    <xf numFmtId="0" fontId="11" fillId="0" borderId="14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6" fontId="9" fillId="0" borderId="0" xfId="2" applyFont="1" applyFill="1">
      <alignment vertical="center"/>
    </xf>
    <xf numFmtId="38" fontId="6" fillId="0" borderId="16" xfId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38" fontId="8" fillId="0" borderId="16" xfId="1" applyFont="1" applyBorder="1" applyAlignment="1">
      <alignment horizontal="center" vertical="center"/>
    </xf>
    <xf numFmtId="178" fontId="6" fillId="0" borderId="16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6" fontId="16" fillId="0" borderId="0" xfId="2" applyFont="1" applyFill="1" applyAlignment="1">
      <alignment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Q28"/>
  <sheetViews>
    <sheetView tabSelected="1" view="pageBreakPreview" zoomScaleNormal="100" zoomScaleSheetLayoutView="100" workbookViewId="0"/>
  </sheetViews>
  <sheetFormatPr defaultRowHeight="13.5"/>
  <cols>
    <col min="1" max="1" width="1.375" style="1" customWidth="1"/>
    <col min="2" max="2" width="3.875" style="2" customWidth="1"/>
    <col min="3" max="4" width="6.625" style="2" customWidth="1"/>
    <col min="5" max="35" width="3.375" style="1" customWidth="1"/>
    <col min="36" max="38" width="5.875" style="1" customWidth="1"/>
    <col min="39" max="39" width="9" style="1"/>
    <col min="40" max="41" width="9" style="25"/>
    <col min="42" max="42" width="10.5" style="25" bestFit="1" customWidth="1"/>
    <col min="43" max="43" width="9" style="25"/>
    <col min="44" max="16384" width="9" style="1"/>
  </cols>
  <sheetData>
    <row r="1" spans="2:43" s="10" customFormat="1" ht="14.25" thickBot="1">
      <c r="B1" s="10" t="s">
        <v>3</v>
      </c>
      <c r="AL1" s="75" t="s">
        <v>69</v>
      </c>
      <c r="AN1" s="24"/>
      <c r="AO1" s="24"/>
      <c r="AP1" s="24"/>
      <c r="AQ1" s="24" t="s">
        <v>44</v>
      </c>
    </row>
    <row r="2" spans="2:43" s="10" customFormat="1" ht="14.25" thickBot="1">
      <c r="E2" s="27">
        <v>1</v>
      </c>
      <c r="F2" s="27">
        <v>2</v>
      </c>
      <c r="G2" s="27">
        <v>3</v>
      </c>
      <c r="H2" s="27">
        <v>4</v>
      </c>
      <c r="I2" s="27">
        <v>5</v>
      </c>
      <c r="J2" s="27">
        <v>6</v>
      </c>
      <c r="K2" s="27">
        <v>7</v>
      </c>
      <c r="L2" s="27">
        <v>8</v>
      </c>
      <c r="M2" s="27">
        <v>9</v>
      </c>
      <c r="N2" s="27">
        <v>10</v>
      </c>
      <c r="O2" s="27">
        <v>11</v>
      </c>
      <c r="P2" s="27">
        <v>12</v>
      </c>
      <c r="Q2" s="27">
        <v>13</v>
      </c>
      <c r="R2" s="27">
        <v>14</v>
      </c>
      <c r="S2" s="27">
        <v>15</v>
      </c>
      <c r="T2" s="27">
        <v>16</v>
      </c>
      <c r="U2" s="27">
        <v>17</v>
      </c>
      <c r="V2" s="27">
        <v>18</v>
      </c>
      <c r="W2" s="27">
        <v>19</v>
      </c>
      <c r="X2" s="27">
        <v>20</v>
      </c>
      <c r="Y2" s="27">
        <v>21</v>
      </c>
      <c r="Z2" s="27">
        <v>22</v>
      </c>
      <c r="AA2" s="27">
        <v>23</v>
      </c>
      <c r="AB2" s="27">
        <v>24</v>
      </c>
      <c r="AC2" s="27">
        <v>25</v>
      </c>
      <c r="AD2" s="27">
        <v>26</v>
      </c>
      <c r="AE2" s="27">
        <v>27</v>
      </c>
      <c r="AF2" s="27">
        <v>28</v>
      </c>
      <c r="AG2" s="27">
        <v>29</v>
      </c>
      <c r="AH2" s="27">
        <v>30</v>
      </c>
      <c r="AI2" s="27">
        <v>31</v>
      </c>
      <c r="AJ2" s="77" t="s">
        <v>1</v>
      </c>
      <c r="AK2" s="78"/>
      <c r="AL2" s="79"/>
      <c r="AN2" s="24"/>
      <c r="AO2" s="25" t="s">
        <v>37</v>
      </c>
      <c r="AP2" s="26">
        <v>45748</v>
      </c>
      <c r="AQ2" s="25">
        <v>30</v>
      </c>
    </row>
    <row r="3" spans="2:43" ht="18.95" customHeight="1">
      <c r="B3" s="32" t="s">
        <v>0</v>
      </c>
      <c r="C3" s="33" t="s">
        <v>37</v>
      </c>
      <c r="D3" s="35">
        <v>10</v>
      </c>
      <c r="E3" s="13">
        <f>VLOOKUP(C3,AO2:AP13,2,FALSE)</f>
        <v>45748</v>
      </c>
      <c r="F3" s="13">
        <f>IF(VLOOKUP($C$3,$AO:$AQ,3,FALSE)&gt;=F2,$E$3+F2-1,"")</f>
        <v>45749</v>
      </c>
      <c r="G3" s="13">
        <f>IF(VLOOKUP($C$3,$AO:$AQ,3,FALSE)&gt;=G2,$E$3+G2-1,"")</f>
        <v>45750</v>
      </c>
      <c r="H3" s="13">
        <f>IF(VLOOKUP($C$3,$AO:$AQ,3,FALSE)&gt;=H2,$E$3+H2-1,"")</f>
        <v>45751</v>
      </c>
      <c r="I3" s="13">
        <f>IF(VLOOKUP($C$3,$AO:$AQ,3,FALSE)&gt;=I2,$E$3+I2-1,"")</f>
        <v>45752</v>
      </c>
      <c r="J3" s="13">
        <f>IF(VLOOKUP($C$3,$AO:$AQ,3,FALSE)&gt;=J2,$E$3+J2-1,"")</f>
        <v>45753</v>
      </c>
      <c r="K3" s="13">
        <f>IF(VLOOKUP($C$3,$AO:$AQ,3,FALSE)&gt;=K2,$E$3+K2-1,"")</f>
        <v>45754</v>
      </c>
      <c r="L3" s="13">
        <f>IF(VLOOKUP($C$3,$AO:$AQ,3,FALSE)&gt;=L2,$E$3+L2-1,"")</f>
        <v>45755</v>
      </c>
      <c r="M3" s="13">
        <f>IF(VLOOKUP($C$3,$AO:$AQ,3,FALSE)&gt;=M2,$E$3+M2-1,"")</f>
        <v>45756</v>
      </c>
      <c r="N3" s="13">
        <f>IF(VLOOKUP($C$3,$AO:$AQ,3,FALSE)&gt;=N2,$E$3+N2-1,"")</f>
        <v>45757</v>
      </c>
      <c r="O3" s="13">
        <f>IF(VLOOKUP($C$3,$AO:$AQ,3,FALSE)&gt;=O2,$E$3+O2-1,"")</f>
        <v>45758</v>
      </c>
      <c r="P3" s="13">
        <f>IF(VLOOKUP($C$3,$AO:$AQ,3,FALSE)&gt;=P2,$E$3+P2-1,"")</f>
        <v>45759</v>
      </c>
      <c r="Q3" s="13">
        <f>IF(VLOOKUP($C$3,$AO:$AQ,3,FALSE)&gt;=Q2,$E$3+Q2-1,"")</f>
        <v>45760</v>
      </c>
      <c r="R3" s="13">
        <f>IF(VLOOKUP($C$3,$AO:$AQ,3,FALSE)&gt;=R2,$E$3+R2-1,"")</f>
        <v>45761</v>
      </c>
      <c r="S3" s="13">
        <f>IF(VLOOKUP($C$3,$AO:$AQ,3,FALSE)&gt;=S2,$E$3+S2-1,"")</f>
        <v>45762</v>
      </c>
      <c r="T3" s="13">
        <f>IF(VLOOKUP($C$3,$AO:$AQ,3,FALSE)&gt;=T2,$E$3+T2-1,"")</f>
        <v>45763</v>
      </c>
      <c r="U3" s="13">
        <f>IF(VLOOKUP($C$3,$AO:$AQ,3,FALSE)&gt;=U2,$E$3+U2-1,"")</f>
        <v>45764</v>
      </c>
      <c r="V3" s="13">
        <f>IF(VLOOKUP($C$3,$AO:$AQ,3,FALSE)&gt;=V2,$E$3+V2-1,"")</f>
        <v>45765</v>
      </c>
      <c r="W3" s="13">
        <f>IF(VLOOKUP($C$3,$AO:$AQ,3,FALSE)&gt;=W2,$E$3+W2-1,"")</f>
        <v>45766</v>
      </c>
      <c r="X3" s="13">
        <f>IF(VLOOKUP($C$3,$AO:$AQ,3,FALSE)&gt;=X2,$E$3+X2-1,"")</f>
        <v>45767</v>
      </c>
      <c r="Y3" s="13">
        <f>IF(VLOOKUP($C$3,$AO:$AQ,3,FALSE)&gt;=Y2,$E$3+Y2-1,"")</f>
        <v>45768</v>
      </c>
      <c r="Z3" s="13">
        <f>IF(VLOOKUP($C$3,$AO:$AQ,3,FALSE)&gt;=Z2,$E$3+Z2-1,"")</f>
        <v>45769</v>
      </c>
      <c r="AA3" s="13">
        <f>IF(VLOOKUP($C$3,$AO:$AQ,3,FALSE)&gt;=AA2,$E$3+AA2-1,"")</f>
        <v>45770</v>
      </c>
      <c r="AB3" s="13">
        <f>IF(VLOOKUP($C$3,$AO:$AQ,3,FALSE)&gt;=AB2,$E$3+AB2-1,"")</f>
        <v>45771</v>
      </c>
      <c r="AC3" s="13">
        <f>IF(VLOOKUP($C$3,$AO:$AQ,3,FALSE)&gt;=AC2,$E$3+AC2-1,"")</f>
        <v>45772</v>
      </c>
      <c r="AD3" s="13">
        <f>IF(VLOOKUP($C$3,$AO:$AQ,3,FALSE)&gt;=AD2,$E$3+AD2-1,"")</f>
        <v>45773</v>
      </c>
      <c r="AE3" s="13">
        <f>IF(VLOOKUP($C$3,$AO:$AQ,3,FALSE)&gt;=AE2,$E$3+AE2-1,"")</f>
        <v>45774</v>
      </c>
      <c r="AF3" s="13">
        <f>IF(VLOOKUP($C$3,$AO:$AQ,3,FALSE)&gt;=AF2,$E$3+AF2-1,"")</f>
        <v>45775</v>
      </c>
      <c r="AG3" s="13">
        <f>IF(VLOOKUP($C$3,$AO:$AQ,3,FALSE)&gt;=AG2,$E$3+AG2-1,"")</f>
        <v>45776</v>
      </c>
      <c r="AH3" s="13">
        <f>IF(VLOOKUP($C$3,$AO:$AQ,3,FALSE)&gt;=AH2,$E$3+AH2-1,"")</f>
        <v>45777</v>
      </c>
      <c r="AI3" s="13" t="str">
        <f>IF(VLOOKUP($C$3,$AO:$AQ,3,FALSE)&gt;=AI2,$E$3+AI2-1,"")</f>
        <v/>
      </c>
      <c r="AJ3" s="80" t="s">
        <v>73</v>
      </c>
      <c r="AK3" s="80" t="s">
        <v>74</v>
      </c>
      <c r="AL3" s="80" t="s">
        <v>75</v>
      </c>
      <c r="AO3" s="25" t="s">
        <v>38</v>
      </c>
      <c r="AP3" s="26">
        <v>45778</v>
      </c>
      <c r="AQ3" s="25">
        <v>31</v>
      </c>
    </row>
    <row r="4" spans="2:43" ht="18.95" customHeight="1">
      <c r="B4" s="32"/>
      <c r="C4" s="34"/>
      <c r="D4" s="36"/>
      <c r="E4" s="3" t="str">
        <f>TEXT(E3,"aaa")</f>
        <v>火</v>
      </c>
      <c r="F4" s="3" t="str">
        <f>TEXT(F3,"aaa")</f>
        <v>水</v>
      </c>
      <c r="G4" s="3" t="str">
        <f t="shared" ref="G4:AI4" si="0">TEXT(G3,"aaa")</f>
        <v>木</v>
      </c>
      <c r="H4" s="3" t="str">
        <f t="shared" si="0"/>
        <v>金</v>
      </c>
      <c r="I4" s="3" t="str">
        <f t="shared" si="0"/>
        <v>土</v>
      </c>
      <c r="J4" s="3" t="str">
        <f t="shared" si="0"/>
        <v>日</v>
      </c>
      <c r="K4" s="3" t="str">
        <f t="shared" si="0"/>
        <v>月</v>
      </c>
      <c r="L4" s="3" t="str">
        <f t="shared" si="0"/>
        <v>火</v>
      </c>
      <c r="M4" s="3" t="str">
        <f t="shared" si="0"/>
        <v>水</v>
      </c>
      <c r="N4" s="3" t="str">
        <f t="shared" si="0"/>
        <v>木</v>
      </c>
      <c r="O4" s="3" t="str">
        <f t="shared" si="0"/>
        <v>金</v>
      </c>
      <c r="P4" s="3" t="str">
        <f t="shared" si="0"/>
        <v>土</v>
      </c>
      <c r="Q4" s="3" t="str">
        <f t="shared" si="0"/>
        <v>日</v>
      </c>
      <c r="R4" s="3" t="str">
        <f t="shared" si="0"/>
        <v>月</v>
      </c>
      <c r="S4" s="3" t="str">
        <f t="shared" si="0"/>
        <v>火</v>
      </c>
      <c r="T4" s="3" t="str">
        <f t="shared" si="0"/>
        <v>水</v>
      </c>
      <c r="U4" s="3" t="str">
        <f t="shared" si="0"/>
        <v>木</v>
      </c>
      <c r="V4" s="3" t="str">
        <f t="shared" si="0"/>
        <v>金</v>
      </c>
      <c r="W4" s="3" t="str">
        <f t="shared" si="0"/>
        <v>土</v>
      </c>
      <c r="X4" s="3" t="str">
        <f t="shared" si="0"/>
        <v>日</v>
      </c>
      <c r="Y4" s="3" t="str">
        <f t="shared" si="0"/>
        <v>月</v>
      </c>
      <c r="Z4" s="3" t="str">
        <f t="shared" si="0"/>
        <v>火</v>
      </c>
      <c r="AA4" s="3" t="str">
        <f t="shared" si="0"/>
        <v>水</v>
      </c>
      <c r="AB4" s="3" t="str">
        <f t="shared" si="0"/>
        <v>木</v>
      </c>
      <c r="AC4" s="3" t="str">
        <f t="shared" si="0"/>
        <v>金</v>
      </c>
      <c r="AD4" s="3" t="str">
        <f t="shared" si="0"/>
        <v>土</v>
      </c>
      <c r="AE4" s="3" t="str">
        <f t="shared" si="0"/>
        <v>日</v>
      </c>
      <c r="AF4" s="3" t="str">
        <f t="shared" si="0"/>
        <v>月</v>
      </c>
      <c r="AG4" s="3" t="str">
        <f t="shared" si="0"/>
        <v>火</v>
      </c>
      <c r="AH4" s="3" t="str">
        <f t="shared" si="0"/>
        <v>水</v>
      </c>
      <c r="AI4" s="4" t="str">
        <f t="shared" si="0"/>
        <v/>
      </c>
      <c r="AJ4" s="81"/>
      <c r="AK4" s="81"/>
      <c r="AL4" s="81"/>
      <c r="AO4" s="25" t="s">
        <v>39</v>
      </c>
      <c r="AP4" s="26">
        <v>45809</v>
      </c>
      <c r="AQ4" s="25">
        <v>30</v>
      </c>
    </row>
    <row r="5" spans="2:43" ht="19.350000000000001" customHeight="1">
      <c r="B5" s="14" t="s">
        <v>5</v>
      </c>
      <c r="C5" s="39" t="s">
        <v>6</v>
      </c>
      <c r="D5" s="40"/>
      <c r="E5" s="14"/>
      <c r="F5" s="14"/>
      <c r="G5" s="14"/>
      <c r="H5" s="14" t="s">
        <v>7</v>
      </c>
      <c r="I5" s="14"/>
      <c r="J5" s="14"/>
      <c r="K5" s="14"/>
      <c r="L5" s="14"/>
      <c r="M5" s="14"/>
      <c r="N5" s="14"/>
      <c r="O5" s="14" t="s">
        <v>71</v>
      </c>
      <c r="P5" s="14"/>
      <c r="Q5" s="14"/>
      <c r="R5" s="14"/>
      <c r="S5" s="14"/>
      <c r="T5" s="14"/>
      <c r="U5" s="14"/>
      <c r="V5" s="14" t="s">
        <v>72</v>
      </c>
      <c r="W5" s="14"/>
      <c r="X5" s="14"/>
      <c r="Y5" s="14"/>
      <c r="Z5" s="14"/>
      <c r="AA5" s="14"/>
      <c r="AB5" s="14"/>
      <c r="AC5" s="14" t="s">
        <v>7</v>
      </c>
      <c r="AD5" s="14"/>
      <c r="AE5" s="14"/>
      <c r="AF5" s="14"/>
      <c r="AG5" s="14"/>
      <c r="AH5" s="14"/>
      <c r="AI5" s="15"/>
      <c r="AJ5" s="16">
        <f>COUNTIF(E5:AI5,$AN$5)</f>
        <v>2</v>
      </c>
      <c r="AK5" s="16">
        <f>COUNTIF(E5:AI5,$AN$6)</f>
        <v>1</v>
      </c>
      <c r="AL5" s="16">
        <f>COUNTIF(E5:AI5,$AN$7)</f>
        <v>1</v>
      </c>
      <c r="AN5" s="25" t="s">
        <v>7</v>
      </c>
      <c r="AO5" s="25" t="s">
        <v>40</v>
      </c>
      <c r="AP5" s="26">
        <v>45839</v>
      </c>
      <c r="AQ5" s="25">
        <v>31</v>
      </c>
    </row>
    <row r="6" spans="2:43" ht="19.350000000000001" customHeight="1">
      <c r="B6" s="3">
        <v>1</v>
      </c>
      <c r="C6" s="37"/>
      <c r="D6" s="38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2"/>
      <c r="AJ6" s="5">
        <f>COUNTIF(E6:AI6,$AN$5)</f>
        <v>0</v>
      </c>
      <c r="AK6" s="5">
        <f>COUNTIF(E6:AI6,$AN$6)</f>
        <v>0</v>
      </c>
      <c r="AL6" s="5">
        <f>COUNTIF(E6:AI6,$AN$7)</f>
        <v>0</v>
      </c>
      <c r="AN6" s="25" t="s">
        <v>70</v>
      </c>
      <c r="AO6" s="25" t="s">
        <v>41</v>
      </c>
      <c r="AP6" s="26">
        <v>45870</v>
      </c>
      <c r="AQ6" s="25">
        <v>31</v>
      </c>
    </row>
    <row r="7" spans="2:43" ht="19.350000000000001" customHeight="1">
      <c r="B7" s="3">
        <v>2</v>
      </c>
      <c r="C7" s="37"/>
      <c r="D7" s="38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2"/>
      <c r="AJ7" s="5">
        <f t="shared" ref="AJ7:AJ25" si="1">COUNTIF(E7:AI7,$AN$5)</f>
        <v>0</v>
      </c>
      <c r="AK7" s="5">
        <f t="shared" ref="AK7:AK25" si="2">COUNTIF(E7:AI7,$AN$6)</f>
        <v>0</v>
      </c>
      <c r="AL7" s="5">
        <f t="shared" ref="AL7:AL25" si="3">COUNTIF(E7:AI7,$AN$7)</f>
        <v>0</v>
      </c>
      <c r="AN7" s="25" t="s">
        <v>68</v>
      </c>
      <c r="AO7" s="25" t="s">
        <v>42</v>
      </c>
      <c r="AP7" s="26">
        <v>45901</v>
      </c>
      <c r="AQ7" s="25">
        <v>30</v>
      </c>
    </row>
    <row r="8" spans="2:43" ht="19.350000000000001" customHeight="1">
      <c r="B8" s="3">
        <v>3</v>
      </c>
      <c r="C8" s="37"/>
      <c r="D8" s="38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2"/>
      <c r="AJ8" s="5">
        <f t="shared" si="1"/>
        <v>0</v>
      </c>
      <c r="AK8" s="5">
        <f t="shared" si="2"/>
        <v>0</v>
      </c>
      <c r="AL8" s="5">
        <f t="shared" si="3"/>
        <v>0</v>
      </c>
      <c r="AO8" s="25" t="s">
        <v>43</v>
      </c>
      <c r="AP8" s="26">
        <v>45931</v>
      </c>
      <c r="AQ8" s="25">
        <v>31</v>
      </c>
    </row>
    <row r="9" spans="2:43" ht="19.350000000000001" customHeight="1">
      <c r="B9" s="3">
        <v>4</v>
      </c>
      <c r="C9" s="37"/>
      <c r="D9" s="38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2"/>
      <c r="AJ9" s="5">
        <f t="shared" si="1"/>
        <v>0</v>
      </c>
      <c r="AK9" s="5">
        <f t="shared" si="2"/>
        <v>0</v>
      </c>
      <c r="AL9" s="5">
        <f t="shared" si="3"/>
        <v>0</v>
      </c>
      <c r="AO9" s="25" t="s">
        <v>63</v>
      </c>
      <c r="AP9" s="26">
        <v>45962</v>
      </c>
      <c r="AQ9" s="25">
        <v>30</v>
      </c>
    </row>
    <row r="10" spans="2:43" ht="19.350000000000001" customHeight="1">
      <c r="B10" s="3">
        <v>5</v>
      </c>
      <c r="C10" s="37"/>
      <c r="D10" s="38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2"/>
      <c r="AJ10" s="5">
        <f t="shared" si="1"/>
        <v>0</v>
      </c>
      <c r="AK10" s="5">
        <f t="shared" si="2"/>
        <v>0</v>
      </c>
      <c r="AL10" s="5">
        <f t="shared" si="3"/>
        <v>0</v>
      </c>
      <c r="AO10" s="25" t="s">
        <v>64</v>
      </c>
      <c r="AP10" s="26">
        <v>45992</v>
      </c>
      <c r="AQ10" s="25">
        <v>31</v>
      </c>
    </row>
    <row r="11" spans="2:43" ht="19.350000000000001" customHeight="1">
      <c r="B11" s="3">
        <v>6</v>
      </c>
      <c r="C11" s="37"/>
      <c r="D11" s="38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2"/>
      <c r="AJ11" s="5">
        <f t="shared" si="1"/>
        <v>0</v>
      </c>
      <c r="AK11" s="5">
        <f t="shared" si="2"/>
        <v>0</v>
      </c>
      <c r="AL11" s="5">
        <f t="shared" si="3"/>
        <v>0</v>
      </c>
      <c r="AO11" s="25" t="s">
        <v>65</v>
      </c>
      <c r="AP11" s="26">
        <v>46023</v>
      </c>
      <c r="AQ11" s="25">
        <v>31</v>
      </c>
    </row>
    <row r="12" spans="2:43" ht="19.350000000000001" customHeight="1">
      <c r="B12" s="3">
        <v>7</v>
      </c>
      <c r="C12" s="37"/>
      <c r="D12" s="38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2"/>
      <c r="AJ12" s="5">
        <f t="shared" si="1"/>
        <v>0</v>
      </c>
      <c r="AK12" s="5">
        <f t="shared" si="2"/>
        <v>0</v>
      </c>
      <c r="AL12" s="5">
        <f t="shared" si="3"/>
        <v>0</v>
      </c>
      <c r="AO12" s="25" t="s">
        <v>66</v>
      </c>
      <c r="AP12" s="26">
        <v>46054</v>
      </c>
      <c r="AQ12" s="25">
        <v>28</v>
      </c>
    </row>
    <row r="13" spans="2:43" ht="19.350000000000001" customHeight="1">
      <c r="B13" s="3">
        <v>8</v>
      </c>
      <c r="C13" s="37"/>
      <c r="D13" s="38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2"/>
      <c r="AJ13" s="5">
        <f t="shared" si="1"/>
        <v>0</v>
      </c>
      <c r="AK13" s="5">
        <f t="shared" si="2"/>
        <v>0</v>
      </c>
      <c r="AL13" s="5">
        <f t="shared" si="3"/>
        <v>0</v>
      </c>
      <c r="AO13" s="25" t="s">
        <v>67</v>
      </c>
      <c r="AP13" s="26">
        <v>46082</v>
      </c>
      <c r="AQ13" s="25">
        <v>31</v>
      </c>
    </row>
    <row r="14" spans="2:43" ht="19.350000000000001" customHeight="1">
      <c r="B14" s="3">
        <v>9</v>
      </c>
      <c r="C14" s="37"/>
      <c r="D14" s="38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2"/>
      <c r="AJ14" s="5">
        <f t="shared" si="1"/>
        <v>0</v>
      </c>
      <c r="AK14" s="5">
        <f t="shared" si="2"/>
        <v>0</v>
      </c>
      <c r="AL14" s="5">
        <f t="shared" si="3"/>
        <v>0</v>
      </c>
    </row>
    <row r="15" spans="2:43" ht="19.350000000000001" customHeight="1">
      <c r="B15" s="3">
        <v>10</v>
      </c>
      <c r="C15" s="37"/>
      <c r="D15" s="38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2"/>
      <c r="AJ15" s="5">
        <f t="shared" si="1"/>
        <v>0</v>
      </c>
      <c r="AK15" s="5">
        <f t="shared" si="2"/>
        <v>0</v>
      </c>
      <c r="AL15" s="5">
        <f t="shared" si="3"/>
        <v>0</v>
      </c>
    </row>
    <row r="16" spans="2:43" ht="19.350000000000001" customHeight="1">
      <c r="B16" s="3">
        <v>11</v>
      </c>
      <c r="C16" s="37"/>
      <c r="D16" s="38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2"/>
      <c r="AJ16" s="5">
        <f t="shared" si="1"/>
        <v>0</v>
      </c>
      <c r="AK16" s="5">
        <f t="shared" si="2"/>
        <v>0</v>
      </c>
      <c r="AL16" s="5">
        <f t="shared" si="3"/>
        <v>0</v>
      </c>
    </row>
    <row r="17" spans="2:38" ht="19.350000000000001" customHeight="1">
      <c r="B17" s="3">
        <v>12</v>
      </c>
      <c r="C17" s="37"/>
      <c r="D17" s="38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2"/>
      <c r="AJ17" s="5">
        <f t="shared" si="1"/>
        <v>0</v>
      </c>
      <c r="AK17" s="5">
        <f t="shared" si="2"/>
        <v>0</v>
      </c>
      <c r="AL17" s="5">
        <f t="shared" si="3"/>
        <v>0</v>
      </c>
    </row>
    <row r="18" spans="2:38" ht="19.350000000000001" customHeight="1">
      <c r="B18" s="3">
        <v>13</v>
      </c>
      <c r="C18" s="37"/>
      <c r="D18" s="38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2"/>
      <c r="AJ18" s="5">
        <f t="shared" si="1"/>
        <v>0</v>
      </c>
      <c r="AK18" s="5">
        <f t="shared" si="2"/>
        <v>0</v>
      </c>
      <c r="AL18" s="5">
        <f t="shared" si="3"/>
        <v>0</v>
      </c>
    </row>
    <row r="19" spans="2:38" ht="19.350000000000001" customHeight="1">
      <c r="B19" s="3">
        <v>14</v>
      </c>
      <c r="C19" s="37"/>
      <c r="D19" s="38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2"/>
      <c r="AJ19" s="5">
        <f t="shared" si="1"/>
        <v>0</v>
      </c>
      <c r="AK19" s="5">
        <f t="shared" si="2"/>
        <v>0</v>
      </c>
      <c r="AL19" s="5">
        <f t="shared" si="3"/>
        <v>0</v>
      </c>
    </row>
    <row r="20" spans="2:38" ht="19.350000000000001" customHeight="1">
      <c r="B20" s="3">
        <v>15</v>
      </c>
      <c r="C20" s="37"/>
      <c r="D20" s="38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2"/>
      <c r="AJ20" s="5">
        <f t="shared" si="1"/>
        <v>0</v>
      </c>
      <c r="AK20" s="5">
        <f t="shared" si="2"/>
        <v>0</v>
      </c>
      <c r="AL20" s="5">
        <f t="shared" si="3"/>
        <v>0</v>
      </c>
    </row>
    <row r="21" spans="2:38" ht="19.350000000000001" customHeight="1">
      <c r="B21" s="3">
        <v>16</v>
      </c>
      <c r="C21" s="37"/>
      <c r="D21" s="38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2"/>
      <c r="AJ21" s="5">
        <f t="shared" si="1"/>
        <v>0</v>
      </c>
      <c r="AK21" s="5">
        <f t="shared" si="2"/>
        <v>0</v>
      </c>
      <c r="AL21" s="5">
        <f t="shared" si="3"/>
        <v>0</v>
      </c>
    </row>
    <row r="22" spans="2:38" ht="19.350000000000001" customHeight="1">
      <c r="B22" s="3">
        <v>17</v>
      </c>
      <c r="C22" s="37"/>
      <c r="D22" s="38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2"/>
      <c r="AJ22" s="5">
        <f t="shared" si="1"/>
        <v>0</v>
      </c>
      <c r="AK22" s="5">
        <f t="shared" si="2"/>
        <v>0</v>
      </c>
      <c r="AL22" s="5">
        <f t="shared" si="3"/>
        <v>0</v>
      </c>
    </row>
    <row r="23" spans="2:38" ht="19.350000000000001" customHeight="1">
      <c r="B23" s="3">
        <v>18</v>
      </c>
      <c r="C23" s="37"/>
      <c r="D23" s="38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2"/>
      <c r="AJ23" s="5">
        <f t="shared" si="1"/>
        <v>0</v>
      </c>
      <c r="AK23" s="5">
        <f t="shared" si="2"/>
        <v>0</v>
      </c>
      <c r="AL23" s="5">
        <f t="shared" si="3"/>
        <v>0</v>
      </c>
    </row>
    <row r="24" spans="2:38" ht="19.350000000000001" customHeight="1">
      <c r="B24" s="3">
        <v>19</v>
      </c>
      <c r="C24" s="37"/>
      <c r="D24" s="38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2"/>
      <c r="AJ24" s="5">
        <f t="shared" si="1"/>
        <v>0</v>
      </c>
      <c r="AK24" s="5">
        <f t="shared" si="2"/>
        <v>0</v>
      </c>
      <c r="AL24" s="5">
        <f t="shared" si="3"/>
        <v>0</v>
      </c>
    </row>
    <row r="25" spans="2:38" ht="19.350000000000001" customHeight="1">
      <c r="B25" s="3">
        <v>20</v>
      </c>
      <c r="C25" s="37"/>
      <c r="D25" s="38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2"/>
      <c r="AJ25" s="5">
        <f t="shared" si="1"/>
        <v>0</v>
      </c>
      <c r="AK25" s="5">
        <f t="shared" si="2"/>
        <v>0</v>
      </c>
      <c r="AL25" s="5">
        <f t="shared" si="3"/>
        <v>0</v>
      </c>
    </row>
    <row r="26" spans="2:38" ht="19.350000000000001" customHeight="1" thickBot="1">
      <c r="B26" s="3"/>
      <c r="C26" s="41" t="s">
        <v>4</v>
      </c>
      <c r="D26" s="42"/>
      <c r="E26" s="6">
        <f>COUNTIF(E6:E25,"●")</f>
        <v>0</v>
      </c>
      <c r="F26" s="6">
        <f t="shared" ref="F26:AI26" si="4">COUNTIF(F6:F25,"●")</f>
        <v>0</v>
      </c>
      <c r="G26" s="6">
        <f t="shared" si="4"/>
        <v>0</v>
      </c>
      <c r="H26" s="6">
        <f t="shared" si="4"/>
        <v>0</v>
      </c>
      <c r="I26" s="6">
        <f t="shared" si="4"/>
        <v>0</v>
      </c>
      <c r="J26" s="6">
        <f t="shared" si="4"/>
        <v>0</v>
      </c>
      <c r="K26" s="6">
        <f t="shared" si="4"/>
        <v>0</v>
      </c>
      <c r="L26" s="6">
        <f t="shared" si="4"/>
        <v>0</v>
      </c>
      <c r="M26" s="6">
        <f t="shared" si="4"/>
        <v>0</v>
      </c>
      <c r="N26" s="6">
        <f t="shared" si="4"/>
        <v>0</v>
      </c>
      <c r="O26" s="6">
        <f t="shared" si="4"/>
        <v>0</v>
      </c>
      <c r="P26" s="6">
        <f t="shared" si="4"/>
        <v>0</v>
      </c>
      <c r="Q26" s="6">
        <f t="shared" si="4"/>
        <v>0</v>
      </c>
      <c r="R26" s="6">
        <f t="shared" si="4"/>
        <v>0</v>
      </c>
      <c r="S26" s="6">
        <f t="shared" si="4"/>
        <v>0</v>
      </c>
      <c r="T26" s="6">
        <f t="shared" si="4"/>
        <v>0</v>
      </c>
      <c r="U26" s="6">
        <f t="shared" si="4"/>
        <v>0</v>
      </c>
      <c r="V26" s="6">
        <f t="shared" si="4"/>
        <v>0</v>
      </c>
      <c r="W26" s="6">
        <f t="shared" si="4"/>
        <v>0</v>
      </c>
      <c r="X26" s="6">
        <f t="shared" si="4"/>
        <v>0</v>
      </c>
      <c r="Y26" s="6">
        <f t="shared" si="4"/>
        <v>0</v>
      </c>
      <c r="Z26" s="6">
        <f t="shared" si="4"/>
        <v>0</v>
      </c>
      <c r="AA26" s="6">
        <f t="shared" si="4"/>
        <v>0</v>
      </c>
      <c r="AB26" s="6">
        <f t="shared" si="4"/>
        <v>0</v>
      </c>
      <c r="AC26" s="6">
        <f t="shared" si="4"/>
        <v>0</v>
      </c>
      <c r="AD26" s="6">
        <f t="shared" si="4"/>
        <v>0</v>
      </c>
      <c r="AE26" s="6">
        <f t="shared" si="4"/>
        <v>0</v>
      </c>
      <c r="AF26" s="6">
        <f t="shared" si="4"/>
        <v>0</v>
      </c>
      <c r="AG26" s="6">
        <f t="shared" si="4"/>
        <v>0</v>
      </c>
      <c r="AH26" s="6">
        <f t="shared" si="4"/>
        <v>0</v>
      </c>
      <c r="AI26" s="7">
        <f t="shared" si="4"/>
        <v>0</v>
      </c>
      <c r="AJ26" s="8">
        <f>SUM(AJ6:AJ25)</f>
        <v>0</v>
      </c>
      <c r="AK26" s="8">
        <f>SUM(AK6:AK25)</f>
        <v>0</v>
      </c>
      <c r="AL26" s="8">
        <f>SUM(AL6:AL25)</f>
        <v>0</v>
      </c>
    </row>
    <row r="27" spans="2:38" ht="19.350000000000001" customHeight="1">
      <c r="B27" s="9" t="s">
        <v>2</v>
      </c>
      <c r="C27" s="96"/>
      <c r="D27" s="9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97">
        <f>7300*$AJ$26</f>
        <v>0</v>
      </c>
      <c r="AK27" s="97">
        <f>6500*$AK$26</f>
        <v>0</v>
      </c>
      <c r="AL27" s="97">
        <f>7300*$AL$26</f>
        <v>0</v>
      </c>
    </row>
    <row r="28" spans="2:38">
      <c r="AJ28" s="82"/>
      <c r="AK28" s="82"/>
      <c r="AL28" s="82"/>
    </row>
  </sheetData>
  <mergeCells count="29">
    <mergeCell ref="AJ2:AL2"/>
    <mergeCell ref="AL3:AL4"/>
    <mergeCell ref="AK3:AK4"/>
    <mergeCell ref="AJ3:AJ4"/>
    <mergeCell ref="C22:D22"/>
    <mergeCell ref="C23:D23"/>
    <mergeCell ref="C24:D24"/>
    <mergeCell ref="C25:D25"/>
    <mergeCell ref="C12:D12"/>
    <mergeCell ref="C13:D13"/>
    <mergeCell ref="C14:D14"/>
    <mergeCell ref="C15:D15"/>
    <mergeCell ref="C16:D16"/>
    <mergeCell ref="C7:D7"/>
    <mergeCell ref="C8:D8"/>
    <mergeCell ref="C9:D9"/>
    <mergeCell ref="C10:D10"/>
    <mergeCell ref="C11:D11"/>
    <mergeCell ref="C26:D26"/>
    <mergeCell ref="C17:D17"/>
    <mergeCell ref="C18:D18"/>
    <mergeCell ref="C19:D19"/>
    <mergeCell ref="C20:D20"/>
    <mergeCell ref="C21:D21"/>
    <mergeCell ref="B3:B4"/>
    <mergeCell ref="C3:C4"/>
    <mergeCell ref="D3:D4"/>
    <mergeCell ref="C6:D6"/>
    <mergeCell ref="C5:D5"/>
  </mergeCells>
  <phoneticPr fontId="1"/>
  <conditionalFormatting sqref="E4:AI4">
    <cfRule type="containsText" dxfId="1" priority="1" operator="containsText" text="日">
      <formula>NOT(ISERROR(SEARCH("日",E4)))</formula>
    </cfRule>
    <cfRule type="containsText" dxfId="0" priority="2" operator="containsText" text="土">
      <formula>NOT(ISERROR(SEARCH("土",E4)))</formula>
    </cfRule>
  </conditionalFormatting>
  <dataValidations count="2">
    <dataValidation type="list" showInputMessage="1" showErrorMessage="1" sqref="E6:AI25" xr:uid="{5A24F269-A165-4BA2-9C02-535D45D88A74}">
      <formula1>$AN$4:$AN$7</formula1>
    </dataValidation>
    <dataValidation type="list" allowBlank="1" showInputMessage="1" showErrorMessage="1" sqref="C3:C4" xr:uid="{D2E90DAB-F83A-42A7-AF3B-0DFB78F3AE87}">
      <formula1>$AO:$AO</formula1>
    </dataValidation>
  </dataValidations>
  <pageMargins left="0.31496062992125984" right="0.31496062992125984" top="0.19685039370078741" bottom="0.15748031496062992" header="0.11811023622047245" footer="0.11811023622047245"/>
  <pageSetup paperSize="9" scale="92" orientation="landscape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5E52E-E9F6-49E3-AE39-C17859C7137A}">
  <dimension ref="A1:I29"/>
  <sheetViews>
    <sheetView view="pageBreakPreview" zoomScaleNormal="100" zoomScaleSheetLayoutView="100" workbookViewId="0">
      <selection activeCell="D14" sqref="D14:F14"/>
    </sheetView>
  </sheetViews>
  <sheetFormatPr defaultRowHeight="25.5" customHeight="1"/>
  <cols>
    <col min="1" max="16384" width="9" style="17"/>
  </cols>
  <sheetData>
    <row r="1" spans="1:9" ht="25.5" customHeight="1">
      <c r="E1" s="18" t="s">
        <v>9</v>
      </c>
      <c r="F1" s="43" t="s">
        <v>8</v>
      </c>
      <c r="G1" s="43"/>
      <c r="H1" s="43"/>
    </row>
    <row r="3" spans="1:9" ht="25.5" customHeight="1">
      <c r="A3" s="17" t="s">
        <v>10</v>
      </c>
    </row>
    <row r="5" spans="1:9" ht="25.5" customHeight="1">
      <c r="D5" s="44" t="s">
        <v>11</v>
      </c>
      <c r="E5" s="44"/>
      <c r="F5" s="45"/>
      <c r="G5" s="45"/>
      <c r="H5" s="45"/>
    </row>
    <row r="6" spans="1:9" ht="25.5" customHeight="1">
      <c r="D6" s="44" t="s">
        <v>12</v>
      </c>
      <c r="E6" s="44"/>
      <c r="F6" s="45"/>
      <c r="G6" s="45"/>
      <c r="H6" s="45"/>
    </row>
    <row r="7" spans="1:9" ht="25.5" customHeight="1">
      <c r="D7" s="44" t="s">
        <v>13</v>
      </c>
      <c r="E7" s="44"/>
      <c r="F7" s="45"/>
      <c r="G7" s="45"/>
      <c r="H7" s="45"/>
    </row>
    <row r="9" spans="1:9" ht="25.5" customHeight="1">
      <c r="A9" s="46" t="s">
        <v>14</v>
      </c>
      <c r="B9" s="46"/>
      <c r="C9" s="46"/>
      <c r="D9" s="46"/>
      <c r="E9" s="46"/>
      <c r="F9" s="46"/>
      <c r="G9" s="46"/>
      <c r="H9" s="46"/>
    </row>
    <row r="11" spans="1:9" s="20" customFormat="1" ht="33" customHeight="1">
      <c r="A11" s="47" t="s">
        <v>15</v>
      </c>
      <c r="B11" s="47"/>
      <c r="C11" s="47"/>
      <c r="D11" s="47"/>
      <c r="E11" s="47"/>
      <c r="F11" s="47"/>
      <c r="G11" s="47"/>
      <c r="H11" s="47"/>
    </row>
    <row r="12" spans="1:9" ht="25.5" customHeight="1">
      <c r="A12" s="48" t="s">
        <v>16</v>
      </c>
      <c r="B12" s="48"/>
      <c r="C12" s="48"/>
      <c r="D12" s="48"/>
      <c r="E12" s="48"/>
      <c r="F12" s="48"/>
      <c r="G12" s="48"/>
      <c r="H12" s="48"/>
    </row>
    <row r="13" spans="1:9" ht="25.5" customHeight="1">
      <c r="B13" s="49" t="s">
        <v>17</v>
      </c>
      <c r="C13" s="49"/>
      <c r="D13" s="50" t="str">
        <f>実績内訳書!C3</f>
        <v>R7.4</v>
      </c>
      <c r="E13" s="95"/>
      <c r="F13" s="95"/>
      <c r="G13" s="93" t="s">
        <v>20</v>
      </c>
      <c r="I13" s="17" t="s">
        <v>76</v>
      </c>
    </row>
    <row r="14" spans="1:9" ht="25.5" customHeight="1">
      <c r="B14" s="51" t="s">
        <v>18</v>
      </c>
      <c r="C14" s="84"/>
      <c r="D14" s="52">
        <f>SUM(実績内訳書!AJ26:AL26)</f>
        <v>0</v>
      </c>
      <c r="E14" s="83"/>
      <c r="F14" s="83"/>
      <c r="G14" s="93" t="s">
        <v>22</v>
      </c>
    </row>
    <row r="15" spans="1:9" ht="25.5" customHeight="1">
      <c r="B15" s="49" t="s">
        <v>19</v>
      </c>
      <c r="C15" s="49"/>
      <c r="D15" s="54">
        <f>SUM(実績内訳書!AJ27:AL27)</f>
        <v>0</v>
      </c>
      <c r="E15" s="94"/>
      <c r="F15" s="94"/>
      <c r="G15" s="92" t="s">
        <v>21</v>
      </c>
    </row>
    <row r="17" spans="2:8" ht="25.5" customHeight="1">
      <c r="B17" s="17" t="s">
        <v>23</v>
      </c>
    </row>
    <row r="19" spans="2:8" ht="25.5" customHeight="1">
      <c r="B19" s="17" t="s">
        <v>24</v>
      </c>
    </row>
    <row r="20" spans="2:8" ht="25.5" customHeight="1">
      <c r="B20" s="22" t="s">
        <v>29</v>
      </c>
      <c r="C20" s="87"/>
      <c r="D20" s="87"/>
      <c r="E20" s="22" t="s">
        <v>30</v>
      </c>
      <c r="F20" s="87"/>
      <c r="G20" s="87"/>
      <c r="H20" s="19"/>
    </row>
    <row r="21" spans="2:8" ht="25.5" customHeight="1">
      <c r="B21" s="23" t="s">
        <v>25</v>
      </c>
      <c r="C21" s="85"/>
      <c r="D21" s="86"/>
      <c r="E21" s="23" t="s">
        <v>26</v>
      </c>
      <c r="F21" s="85"/>
      <c r="G21" s="86"/>
      <c r="H21" s="19"/>
    </row>
    <row r="22" spans="2:8" ht="14.25">
      <c r="B22" s="90" t="s">
        <v>28</v>
      </c>
      <c r="C22" s="91"/>
      <c r="D22" s="91"/>
      <c r="E22" s="91"/>
      <c r="F22" s="91"/>
      <c r="G22" s="91"/>
      <c r="H22" s="19"/>
    </row>
    <row r="23" spans="2:8" ht="25.5" customHeight="1">
      <c r="B23" s="88" t="s">
        <v>27</v>
      </c>
      <c r="C23" s="89"/>
      <c r="D23" s="89"/>
      <c r="E23" s="89"/>
      <c r="F23" s="89"/>
      <c r="G23" s="89"/>
      <c r="H23" s="19"/>
    </row>
    <row r="25" spans="2:8" ht="25.5" customHeight="1">
      <c r="B25" s="21" t="s">
        <v>31</v>
      </c>
      <c r="C25" s="19"/>
      <c r="D25" s="19"/>
      <c r="E25" s="19"/>
      <c r="F25" s="19"/>
      <c r="G25" s="19"/>
    </row>
    <row r="26" spans="2:8" ht="25.5" customHeight="1">
      <c r="B26" s="23" t="s">
        <v>32</v>
      </c>
      <c r="C26" s="53"/>
      <c r="D26" s="53"/>
      <c r="E26" s="53"/>
      <c r="F26" s="53"/>
      <c r="G26" s="53"/>
    </row>
    <row r="27" spans="2:8" ht="25.5" customHeight="1">
      <c r="B27" s="23" t="s">
        <v>33</v>
      </c>
      <c r="C27" s="53"/>
      <c r="D27" s="53"/>
      <c r="E27" s="23" t="s">
        <v>34</v>
      </c>
      <c r="F27" s="53"/>
      <c r="G27" s="53"/>
    </row>
    <row r="28" spans="2:8" ht="25.5" customHeight="1">
      <c r="B28" s="49" t="s">
        <v>35</v>
      </c>
      <c r="C28" s="49"/>
      <c r="D28" s="53"/>
      <c r="E28" s="53"/>
      <c r="F28" s="53"/>
      <c r="G28" s="53"/>
    </row>
    <row r="29" spans="2:8" ht="25.5" customHeight="1">
      <c r="B29" s="49" t="s">
        <v>36</v>
      </c>
      <c r="C29" s="49"/>
      <c r="D29" s="53"/>
      <c r="E29" s="53"/>
      <c r="F29" s="53"/>
      <c r="G29" s="53"/>
    </row>
  </sheetData>
  <mergeCells count="29">
    <mergeCell ref="C27:D27"/>
    <mergeCell ref="F27:G27"/>
    <mergeCell ref="B29:C29"/>
    <mergeCell ref="B28:C28"/>
    <mergeCell ref="D29:G29"/>
    <mergeCell ref="D28:G28"/>
    <mergeCell ref="C26:G26"/>
    <mergeCell ref="C20:D20"/>
    <mergeCell ref="F20:G20"/>
    <mergeCell ref="C23:G23"/>
    <mergeCell ref="C22:G22"/>
    <mergeCell ref="C21:D21"/>
    <mergeCell ref="F21:G21"/>
    <mergeCell ref="D15:F15"/>
    <mergeCell ref="D14:F14"/>
    <mergeCell ref="A9:H9"/>
    <mergeCell ref="A11:H11"/>
    <mergeCell ref="A12:H12"/>
    <mergeCell ref="B15:C15"/>
    <mergeCell ref="B14:C14"/>
    <mergeCell ref="B13:C13"/>
    <mergeCell ref="D13:F13"/>
    <mergeCell ref="F1:H1"/>
    <mergeCell ref="D5:E5"/>
    <mergeCell ref="D7:E7"/>
    <mergeCell ref="D6:E6"/>
    <mergeCell ref="F7:H7"/>
    <mergeCell ref="F6:H6"/>
    <mergeCell ref="F5:H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blackAndWhite="1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C34C8-1BE2-4727-9122-24742227170C}">
  <dimension ref="A1:U25"/>
  <sheetViews>
    <sheetView view="pageBreakPreview" zoomScale="115" zoomScaleNormal="100" zoomScaleSheetLayoutView="115" workbookViewId="0">
      <selection sqref="A1:U1"/>
    </sheetView>
  </sheetViews>
  <sheetFormatPr defaultColWidth="3.75" defaultRowHeight="21.75" customHeight="1"/>
  <cols>
    <col min="1" max="16384" width="3.75" style="28"/>
  </cols>
  <sheetData>
    <row r="1" spans="1:21" ht="43.5" customHeight="1">
      <c r="A1" s="68" t="s">
        <v>45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3" spans="1:21" ht="21.75" customHeight="1">
      <c r="A3" s="28" t="s">
        <v>46</v>
      </c>
    </row>
    <row r="6" spans="1:21" ht="21.75" customHeight="1">
      <c r="A6" s="28" t="s">
        <v>47</v>
      </c>
    </row>
    <row r="8" spans="1:21" ht="21.75" customHeight="1">
      <c r="A8" s="28" t="s">
        <v>48</v>
      </c>
    </row>
    <row r="9" spans="1:21" ht="21.75" customHeight="1">
      <c r="A9" s="72" t="s">
        <v>61</v>
      </c>
      <c r="B9" s="72"/>
      <c r="C9" s="72"/>
      <c r="D9" s="73" t="s">
        <v>62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28" t="s">
        <v>60</v>
      </c>
      <c r="S9" s="29"/>
      <c r="T9" s="29"/>
    </row>
    <row r="11" spans="1:21" ht="21.75" customHeight="1">
      <c r="A11" s="65" t="s">
        <v>49</v>
      </c>
      <c r="B11" s="65"/>
      <c r="C11" s="31"/>
      <c r="D11" s="30" t="s">
        <v>50</v>
      </c>
      <c r="E11" s="31"/>
      <c r="F11" s="30" t="s">
        <v>51</v>
      </c>
      <c r="G11" s="31"/>
      <c r="H11" s="30" t="s">
        <v>52</v>
      </c>
    </row>
    <row r="13" spans="1:21" ht="21.75" customHeight="1">
      <c r="J13" s="69" t="s">
        <v>53</v>
      </c>
      <c r="K13" s="69"/>
    </row>
    <row r="14" spans="1:21" ht="45" customHeight="1">
      <c r="J14" s="69" t="s">
        <v>11</v>
      </c>
      <c r="K14" s="69"/>
      <c r="L14" s="71"/>
      <c r="M14" s="71"/>
      <c r="N14" s="71"/>
      <c r="O14" s="71"/>
      <c r="P14" s="71"/>
      <c r="Q14" s="71"/>
      <c r="R14" s="71"/>
      <c r="S14" s="71"/>
      <c r="T14" s="71"/>
      <c r="U14" s="71"/>
    </row>
    <row r="15" spans="1:21" ht="45" customHeight="1">
      <c r="J15" s="69" t="s">
        <v>34</v>
      </c>
      <c r="K15" s="69"/>
      <c r="L15" s="70"/>
      <c r="M15" s="70"/>
      <c r="N15" s="70"/>
      <c r="O15" s="70"/>
      <c r="P15" s="70"/>
      <c r="Q15" s="70"/>
      <c r="R15" s="70"/>
      <c r="S15" s="70"/>
      <c r="T15" s="74" t="s">
        <v>59</v>
      </c>
      <c r="U15" s="74"/>
    </row>
    <row r="17" spans="1:21" ht="21.75" customHeight="1">
      <c r="J17" s="69" t="s">
        <v>54</v>
      </c>
      <c r="K17" s="69"/>
    </row>
    <row r="18" spans="1:21" ht="45" customHeight="1">
      <c r="J18" s="69" t="s">
        <v>11</v>
      </c>
      <c r="K18" s="69"/>
      <c r="L18" s="71"/>
      <c r="M18" s="71"/>
      <c r="N18" s="71"/>
      <c r="O18" s="71"/>
      <c r="P18" s="71"/>
      <c r="Q18" s="71"/>
      <c r="R18" s="71"/>
      <c r="S18" s="71"/>
      <c r="T18" s="71"/>
      <c r="U18" s="71"/>
    </row>
    <row r="19" spans="1:21" ht="45" customHeight="1">
      <c r="J19" s="69" t="s">
        <v>34</v>
      </c>
      <c r="K19" s="69"/>
      <c r="L19" s="70"/>
      <c r="M19" s="70"/>
      <c r="N19" s="70"/>
      <c r="O19" s="70"/>
      <c r="P19" s="70"/>
      <c r="Q19" s="70"/>
      <c r="R19" s="70"/>
      <c r="S19" s="70"/>
      <c r="T19" s="70"/>
      <c r="U19" s="70"/>
    </row>
    <row r="21" spans="1:21" ht="21.75" customHeight="1">
      <c r="A21" s="28" t="s">
        <v>24</v>
      </c>
    </row>
    <row r="22" spans="1:21" ht="10.5" customHeight="1">
      <c r="A22" s="61" t="s">
        <v>55</v>
      </c>
      <c r="B22" s="62"/>
      <c r="C22" s="62"/>
      <c r="D22" s="63"/>
      <c r="E22" s="61" t="s">
        <v>56</v>
      </c>
      <c r="F22" s="62"/>
      <c r="G22" s="63"/>
      <c r="H22" s="61" t="s">
        <v>57</v>
      </c>
      <c r="I22" s="63"/>
      <c r="J22" s="61" t="s">
        <v>26</v>
      </c>
      <c r="K22" s="62"/>
      <c r="L22" s="62"/>
      <c r="M22" s="62"/>
      <c r="N22" s="63"/>
      <c r="O22" s="58" t="s">
        <v>58</v>
      </c>
      <c r="P22" s="59"/>
      <c r="Q22" s="59"/>
      <c r="R22" s="59"/>
      <c r="S22" s="59"/>
      <c r="T22" s="59"/>
      <c r="U22" s="60"/>
    </row>
    <row r="23" spans="1:21" ht="21.75" customHeight="1">
      <c r="A23" s="64"/>
      <c r="B23" s="65"/>
      <c r="C23" s="65"/>
      <c r="D23" s="66"/>
      <c r="E23" s="64"/>
      <c r="F23" s="65"/>
      <c r="G23" s="66"/>
      <c r="H23" s="64"/>
      <c r="I23" s="66"/>
      <c r="J23" s="64"/>
      <c r="K23" s="65"/>
      <c r="L23" s="65"/>
      <c r="M23" s="65"/>
      <c r="N23" s="66"/>
      <c r="O23" s="67" t="s">
        <v>27</v>
      </c>
      <c r="P23" s="67"/>
      <c r="Q23" s="67"/>
      <c r="R23" s="67"/>
      <c r="S23" s="67"/>
      <c r="T23" s="67"/>
      <c r="U23" s="67"/>
    </row>
    <row r="24" spans="1:21" ht="21.75" customHeight="1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7"/>
      <c r="P24" s="57"/>
      <c r="Q24" s="57"/>
      <c r="R24" s="57"/>
      <c r="S24" s="57"/>
      <c r="T24" s="57"/>
      <c r="U24" s="57"/>
    </row>
    <row r="25" spans="1:21" ht="43.5" customHeight="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5"/>
      <c r="P25" s="55"/>
      <c r="Q25" s="55"/>
      <c r="R25" s="55"/>
      <c r="S25" s="55"/>
      <c r="T25" s="55"/>
      <c r="U25" s="55"/>
    </row>
  </sheetData>
  <mergeCells count="27">
    <mergeCell ref="A1:U1"/>
    <mergeCell ref="A11:B11"/>
    <mergeCell ref="J19:K19"/>
    <mergeCell ref="J18:K18"/>
    <mergeCell ref="J17:K17"/>
    <mergeCell ref="J15:K15"/>
    <mergeCell ref="J14:K14"/>
    <mergeCell ref="J13:K13"/>
    <mergeCell ref="L19:U19"/>
    <mergeCell ref="L18:U18"/>
    <mergeCell ref="A9:C9"/>
    <mergeCell ref="D9:P9"/>
    <mergeCell ref="L14:U14"/>
    <mergeCell ref="L15:S15"/>
    <mergeCell ref="T15:U15"/>
    <mergeCell ref="O22:U22"/>
    <mergeCell ref="J22:N23"/>
    <mergeCell ref="H22:I23"/>
    <mergeCell ref="E22:G23"/>
    <mergeCell ref="A22:D23"/>
    <mergeCell ref="O23:U23"/>
    <mergeCell ref="O25:U25"/>
    <mergeCell ref="J24:N25"/>
    <mergeCell ref="H24:I25"/>
    <mergeCell ref="E24:G25"/>
    <mergeCell ref="A24:D25"/>
    <mergeCell ref="O24:U2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実績内訳書</vt:lpstr>
      <vt:lpstr>請求書</vt:lpstr>
      <vt:lpstr>委任状（年度初回のみ提出）</vt:lpstr>
      <vt:lpstr>'委任状（年度初回のみ提出）'!Print_Area</vt:lpstr>
      <vt:lpstr>実績内訳書!Print_Area</vt:lpstr>
      <vt:lpstr>請求書!Print_Area</vt:lpstr>
    </vt:vector>
  </TitlesOfParts>
  <Company>南房総市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渡辺　秀和</cp:lastModifiedBy>
  <cp:lastPrinted>2025-05-22T23:39:54Z</cp:lastPrinted>
  <dcterms:created xsi:type="dcterms:W3CDTF">2019-07-19T00:08:41Z</dcterms:created>
  <dcterms:modified xsi:type="dcterms:W3CDTF">2025-05-22T23:44:24Z</dcterms:modified>
</cp:coreProperties>
</file>