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財政課に移すフォルダ\3_財政係\13 地方公会計・財政状況資料集\＠財政状況資料集\R6財政状況資料集\20260326【依頼】令和６年度財政状況資料集の公表について\"/>
    </mc:Choice>
  </mc:AlternateContent>
  <xr:revisionPtr revIDLastSave="0" documentId="8_{D590536F-6712-4AB9-A1AB-0712E3BB2180}" xr6:coauthVersionLast="47" xr6:coauthVersionMax="47" xr10:uidLastSave="{00000000-0000-0000-0000-000000000000}"/>
  <bookViews>
    <workbookView xWindow="2037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W37" i="10" s="1"/>
  <c r="BW38" i="10" s="1"/>
  <c r="BW39" i="10" s="1"/>
  <c r="BW40" i="10" s="1"/>
  <c r="BW41" i="10" s="1"/>
  <c r="BW42" i="10" s="1"/>
  <c r="BW43" i="10" s="1"/>
  <c r="BE35" i="10"/>
  <c r="C35" i="10"/>
  <c r="U34" i="10" s="1"/>
  <c r="U35" i="10" s="1"/>
  <c r="U36" i="10" s="1"/>
  <c r="BW34" i="10"/>
  <c r="CO34" i="10" s="1"/>
  <c r="CO35" i="10" s="1"/>
  <c r="BE34" i="10"/>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<sst xmlns="http://schemas.openxmlformats.org/spreadsheetml/2006/main" count="1102" uniqueCount="564">
  <si>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</si>
  <si>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</si>
  <si>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</si>
  <si>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</si>
  <si>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</si>
  <si>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</si>
  <si>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</si>
  <si>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</si>
  <si>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</si>
  <si>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</si>
  <si>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</si>
  <si>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</si>
  <si>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</si>
  <si>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</si>
  <si>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</si>
  <si>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</si>
  <si>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</si>
  <si>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</si>
  <si>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</si>
  <si>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</si>
  <si>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</si>
  <si>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</si>
  <si>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</si>
  <si>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</si>
  <si>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</si>
  <si>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</si>
  <si>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</si>
  <si>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</si>
  <si>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</si>
  <si>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</si>
  <si>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</si>
  <si>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</si>
  <si>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</si>
  <si>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</si>
  <si>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</si>
  <si>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</si>
  <si>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</si>
  <si>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</si>
  <si>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</si>
  <si>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</si>
  <si>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</si>
  <si>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</si>
  <si>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</si>
  <si>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</si>
  <si>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</si>
  <si>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</si>
  <si>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</si>
  <si>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</si>
  <si>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</si>
  <si>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</si>
  <si>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</si>
  <si>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</si>
  <si>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</si>
  <si>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</si>
  <si>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</si>
  <si>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</si>
  <si>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</si>
  <si>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</si>
  <si>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</si>
  <si>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</si>
  <si>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</si>
  <si>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</si>
  <si>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</si>
  <si>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</si>
  <si>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</si>
  <si>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</si>
  <si>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</si>
  <si>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</si>
  <si>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</si>
  <si>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</si>
  <si>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</si>
  <si>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</si>
  <si>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</si>
  <si>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</si>
  <si>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</si>
  <si>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</si>
  <si>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</si>
  <si>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</si>
  <si>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</si>
  <si>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</si>
  <si>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</si>
  <si>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</si>
  <si>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</si>
  <si>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</si>
  <si>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</si>
  <si>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</si>
  <si>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</si>
  <si>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</si>
  <si>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</si>
  <si>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</si>
  <si>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</si>
  <si>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</si>
  <si>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</si>
  <si>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</si>
  <si>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南房総市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</si>
  <si>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</si>
  <si>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</si>
  <si>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</si>
  <si>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</si>
  <si>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</si>
  <si>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</si>
  <si>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</si>
  <si>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</si>
  <si>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</si>
  <si>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</si>
  <si>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</si>
  <si>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</si>
  <si>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</si>
  <si>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</si>
  <si>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</si>
  <si>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</si>
  <si>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</si>
  <si>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</si>
  <si>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</si>
  <si>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</si>
  <si>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</si>
  <si>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</si>
  <si>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</si>
  <si>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</si>
  <si>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</si>
  <si>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</si>
  <si>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</si>
  <si>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</si>
  <si>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</si>
  <si>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</si>
  <si>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</si>
  <si>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</si>
  <si>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</si>
  <si>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</si>
  <si>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</si>
  <si>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</si>
  <si>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</si>
  <si>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</si>
  <si>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</si>
  <si>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</si>
  <si>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</si>
  <si>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</si>
  <si>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</si>
  <si>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</si>
  <si>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</si>
  <si>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</si>
  <si>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</si>
  <si>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</si>
  <si>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</si>
  <si>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</si>
  <si>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</si>
  <si>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</si>
  <si>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</si>
  <si>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</si>
  <si>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</si>
  <si>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</si>
  <si>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</si>
  <si>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</si>
  <si>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</si>
  <si>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</si>
  <si>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</si>
  <si>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</si>
  <si>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</si>
  <si>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</si>
  <si>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</si>
  <si>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</si>
  <si>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</si>
  <si>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</si>
  <si>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</si>
  <si>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</si>
  <si>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</si>
  <si>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</si>
  <si>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</si>
  <si>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</si>
  <si>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</si>
  <si>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</si>
  <si>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</si>
  <si>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</si>
  <si>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</si>
  <si>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</si>
  <si>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</si>
  <si>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</si>
  <si>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</si>
  <si>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</si>
  <si>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</si>
  <si>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</si>
  <si>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</si>
  <si>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</si>
  <si>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</si>
  <si>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</si>
  <si>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</si>
  <si>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</si>
  <si>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</si>
  <si>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</si>
  <si>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</si>
  <si>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</si>
  <si>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</si>
  <si>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</si>
  <si>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</si>
  <si>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</si>
  <si>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</si>
  <si>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</si>
  <si>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</si>
  <si>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</si>
  <si>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</si>
  <si>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</si>
  <si>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</si>
  <si>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</si>
  <si>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千葉県南房総市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</si>
  <si>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</si>
  <si>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</si>
  <si>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</si>
  <si>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</si>
  <si>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</si>
  <si>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</si>
  <si>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</si>
  <si>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</si>
  <si>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</si>
  <si>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</si>
  <si>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</si>
  <si>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</si>
  <si>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</si>
  <si>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</si>
  <si>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</si>
  <si>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</si>
  <si>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</si>
  <si>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</si>
  <si>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</si>
  <si>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</si>
  <si>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</si>
  <si>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</si>
  <si>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</si>
  <si>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</si>
  <si>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</si>
  <si>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</si>
  <si>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</si>
  <si>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</si>
  <si>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</si>
  <si>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</si>
  <si>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</si>
  <si>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</si>
  <si>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</si>
  <si>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</si>
  <si>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</si>
  <si>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</si>
  <si>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</si>
  <si>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</si>
  <si>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</si>
  <si>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</si>
  <si>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</si>
  <si>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</si>
  <si>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</si>
  <si>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</si>
  <si>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</si>
  <si>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</si>
  <si>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</si>
  <si>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</si>
  <si>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</si>
  <si>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</si>
  <si>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</si>
  <si>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</si>
  <si>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</si>
  <si>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</si>
  <si>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</si>
  <si>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</si>
  <si>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</si>
  <si>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</si>
  <si>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</si>
  <si>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</si>
  <si>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</si>
  <si>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</si>
  <si>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</si>
  <si>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</si>
  <si>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</si>
  <si>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</si>
  <si>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</si>
  <si>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</si>
  <si>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</si>
  <si>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</si>
  <si>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</si>
  <si>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</si>
  <si>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</si>
  <si>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</si>
  <si>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</si>
  <si>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</si>
  <si>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</si>
  <si>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</si>
  <si>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</si>
  <si>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</si>
  <si>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</si>
  <si>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</si>
  <si>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</si>
  <si>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</si>
  <si>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</si>
  <si>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</si>
  <si>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</si>
  <si>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</si>
  <si>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</si>
  <si>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</si>
  <si>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</si>
  <si>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</si>
  <si>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</si>
  <si>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</si>
  <si>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</si>
  <si>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</si>
  <si>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</si>
  <si>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</si>
  <si>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</si>
  <si>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</si>
  <si>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</si>
  <si>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</si>
  <si>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</si>
  <si>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</si>
  <si>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</si>
  <si>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</si>
  <si>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</si>
  <si>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</si>
  <si>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</si>
  <si>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</si>
  <si>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</si>
  <si>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</si>
  <si>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</si>
  <si>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</si>
  <si>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</si>
  <si>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</si>
  <si>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</si>
  <si>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</si>
  <si>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</si>
  <si>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</si>
  <si>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</si>
  <si>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</si>
  <si>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</si>
  <si>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</si>
  <si>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</si>
  <si>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</si>
  <si>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</si>
  <si>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</si>
  <si>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</si>
  <si>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</si>
  <si>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</si>
  <si>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</si>
  <si>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</si>
  <si>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</si>
  <si>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</si>
  <si>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</si>
  <si>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</si>
  <si>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</si>
  <si>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</si>
  <si>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</si>
  <si>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</si>
  <si>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</si>
  <si>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</si>
  <si>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</si>
  <si>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</si>
  <si>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</si>
  <si>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</si>
  <si>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</si>
  <si>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</si>
  <si>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</si>
  <si>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千葉県南房総市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</si>
  <si>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</si>
  <si>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</si>
  <si>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</si>
  <si>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</si>
  <si>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</si>
  <si>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</si>
  <si>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</si>
  <si>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</si>
  <si>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</si>
  <si>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</si>
  <si>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</si>
  <si>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</si>
  <si>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</si>
  <si>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</si>
  <si>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</si>
  <si>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</si>
  <si>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</si>
  <si>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</si>
  <si>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</si>
  <si>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</si>
  <si>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</si>
  <si>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</si>
  <si>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</si>
  <si>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</si>
  <si>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</si>
  <si>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</si>
  <si>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</si>
  <si>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</si>
  <si>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</si>
  <si>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</si>
  <si>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</si>
  <si>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</si>
  <si>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</si>
  <si>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</si>
  <si>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</si>
  <si>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</si>
  <si>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</si>
  <si>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</si>
  <si>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国保病院事業会計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</si>
  <si>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</si>
  <si>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</si>
  <si>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</si>
  <si>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</si>
  <si>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</si>
  <si>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</si>
  <si>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</si>
  <si>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</si>
  <si>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</si>
  <si>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</si>
  <si>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</si>
  <si>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</si>
  <si>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</si>
  <si>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</si>
  <si>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</si>
  <si>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</si>
  <si>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</si>
  <si>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</si>
  <si>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</si>
  <si>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</si>
  <si>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</si>
  <si>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</si>
  <si>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</si>
  <si>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</si>
  <si>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</si>
  <si>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</si>
  <si>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</si>
  <si>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</si>
  <si>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</si>
  <si>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</si>
  <si>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</si>
  <si>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</si>
  <si>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</si>
  <si>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</si>
  <si>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</si>
  <si>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</si>
  <si>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</si>
  <si>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</si>
  <si>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</si>
  <si>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</si>
  <si>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</si>
  <si>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</si>
  <si>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</si>
  <si>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</si>
  <si>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</si>
  <si>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</si>
  <si>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</si>
  <si>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</si>
  <si>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</si>
  <si>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</si>
  <si>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</si>
  <si>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</si>
  <si>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</si>
  <si>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</si>
  <si>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</si>
  <si>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</si>
  <si>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</si>
  <si>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</si>
  <si>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</si>
  <si>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</si>
  <si>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</si>
  <si>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</si>
  <si>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</si>
  <si>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</si>
  <si>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</si>
  <si>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</si>
  <si>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</si>
  <si>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</si>
  <si>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</si>
  <si>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</si>
  <si>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</si>
  <si>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</si>
  <si>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</si>
  <si>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</si>
  <si>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</si>
  <si>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</si>
  <si>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</si>
  <si>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</si>
  <si>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</si>
  <si>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</si>
  <si>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</si>
  <si>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</si>
  <si>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</si>
  <si>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</si>
  <si>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</si>
  <si>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</si>
  <si>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</si>
  <si>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</si>
  <si>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</si>
  <si>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</si>
  <si>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</si>
  <si>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</si>
  <si>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</si>
  <si>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</si>
  <si>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</si>
  <si>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</si>
  <si>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</si>
  <si>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</si>
  <si>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</si>
  <si>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</si>
  <si>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</si>
  <si>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</si>
  <si>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</si>
  <si>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</si>
  <si>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</si>
  <si>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</si>
  <si>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</si>
  <si>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</si>
  <si>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</si>
  <si>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</si>
  <si>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</si>
  <si>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</si>
  <si>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</si>
  <si>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</si>
  <si>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</si>
  <si>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</si>
  <si>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</si>
  <si>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</si>
  <si>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</si>
  <si>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</si>
  <si>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</si>
  <si>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</si>
  <si>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</si>
  <si>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</si>
  <si>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</si>
  <si>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</si>
  <si>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</si>
  <si>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</si>
  <si>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</si>
  <si>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</si>
  <si>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</si>
  <si>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</si>
  <si>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</si>
  <si>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</si>
  <si>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</si>
  <si>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4.96</t>
  </si>
  <si>
    <t>▲ 2.28</t>
  </si>
  <si>
    <t>国保病院事業会計</t>
  </si>
  <si>
    <t>一般会計</t>
  </si>
  <si>
    <t>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</si>
  <si>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</si>
  <si>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</si>
  <si>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</si>
  <si>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</si>
  <si>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</si>
  <si>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</si>
  <si>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</si>
  <si>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</si>
  <si>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</si>
  <si>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</si>
  <si>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公共施設等再編整備基金</t>
    <phoneticPr fontId="5"/>
  </si>
  <si>
    <t>元気なまちづくり基金</t>
    <phoneticPr fontId="5"/>
  </si>
  <si>
    <t>一般廃棄物処理施設建設基金</t>
    <phoneticPr fontId="5"/>
  </si>
  <si>
    <t>魅力の郷づくり基金</t>
    <phoneticPr fontId="5"/>
  </si>
  <si>
    <t>社会福祉基金</t>
    <phoneticPr fontId="5"/>
  </si>
  <si>
    <t>(株)ちば南房総</t>
    <rPh sb="0" eb="3">
      <t>カブシキガイシャ</t>
    </rPh>
    <rPh sb="5" eb="6">
      <t>ミナミ</t>
    </rPh>
    <rPh sb="6" eb="8">
      <t>ボウソウ</t>
    </rPh>
    <phoneticPr fontId="2"/>
  </si>
  <si>
    <t>（一財）南房総農業支援センター</t>
    <rPh sb="1" eb="3">
      <t>イチザイ</t>
    </rPh>
    <rPh sb="4" eb="5">
      <t>ミナミ</t>
    </rPh>
    <rPh sb="5" eb="7">
      <t>ボウソウ</t>
    </rPh>
    <rPh sb="7" eb="9">
      <t>ノウギョウ</t>
    </rPh>
    <rPh sb="9" eb="11">
      <t>シエン</t>
    </rPh>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</si>
  <si>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</si>
  <si>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</si>
  <si>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</si>
  <si>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</si>
  <si>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安房郡市広域市町村圏事務組合（一般会計）</t>
  </si>
  <si>
    <t>鋸南地区環境衛生組合（一般会計）</t>
  </si>
  <si>
    <t>三芳水道企業団（水道事業会計）</t>
    <rPh sb="10" eb="12">
      <t>ジギョウ</t>
    </rPh>
    <phoneticPr fontId="2"/>
  </si>
  <si>
    <t>南房総広域水道企業団（水道事業用水供給事業会計）</t>
  </si>
  <si>
    <t>千葉県後期高齢者医療広域連合（一般会計）</t>
  </si>
  <si>
    <t>千葉県後期高齢者医療広域連合（後期高齢者医療特別会計）</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</si>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</sst>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A6E-4935-83A0-49BFB92889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78145</c:v>
                </c:pt>
                <c:pt idx="1">
                  <c:v>93789</c:v>
                </c:pt>
                <c:pt idx="2">
                  <c:v>89263</c:v>
                </c:pt>
                <c:pt idx="3">
                  <c:v>155787</c:v>
                </c:pt>
                <c:pt idx="4">
                  <c:v>141765</c:v>
                </c:pt>
              </c:numCache>
            </c:numRef>
          </c:val>
          <c:smooth val="0"/>
          <c:extLst>
            <c:ext xmlns:c16="http://schemas.microsoft.com/office/drawing/2014/chart" uri="{C3380CC4-5D6E-409C-BE32-E72D297353CC}">
              <c16:uniqueId val="{00000001-8A6E-4935-83A0-49BFB92889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7.46</c:v>
                </c:pt>
                <c:pt idx="2">
                  <c:v>8.59</c:v>
                </c:pt>
                <c:pt idx="3">
                  <c:v>9.4700000000000006</c:v>
                </c:pt>
                <c:pt idx="4">
                  <c:v>7.01</c:v>
                </c:pt>
              </c:numCache>
            </c:numRef>
          </c:val>
          <c:extLst>
            <c:ext xmlns:c16="http://schemas.microsoft.com/office/drawing/2014/chart" uri="{C3380CC4-5D6E-409C-BE32-E72D297353CC}">
              <c16:uniqueId val="{00000000-5E59-450E-800B-1744E135A3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25.33</c:v>
                </c:pt>
                <c:pt idx="1">
                  <c:v>24.41</c:v>
                </c:pt>
                <c:pt idx="2">
                  <c:v>24.46</c:v>
                </c:pt>
                <c:pt idx="3">
                  <c:v>25.31</c:v>
                </c:pt>
                <c:pt idx="4">
                  <c:v>24.85</c:v>
                </c:pt>
              </c:numCache>
            </c:numRef>
          </c:val>
          <c:extLst>
            <c:ext xmlns:c16="http://schemas.microsoft.com/office/drawing/2014/chart" uri="{C3380CC4-5D6E-409C-BE32-E72D297353CC}">
              <c16:uniqueId val="{00000001-5E59-450E-800B-1744E135A3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2.2000000000000002</c:v>
                </c:pt>
                <c:pt idx="1">
                  <c:v>-4.96</c:v>
                </c:pt>
                <c:pt idx="2">
                  <c:v>0.52</c:v>
                </c:pt>
                <c:pt idx="3">
                  <c:v>2.06</c:v>
                </c:pt>
                <c:pt idx="4">
                  <c:v>-2.2799999999999998</c:v>
                </c:pt>
              </c:numCache>
            </c:numRef>
          </c:val>
          <c:smooth val="0"/>
          <c:extLst>
            <c:ext xmlns:c16="http://schemas.microsoft.com/office/drawing/2014/chart" uri="{C3380CC4-5D6E-409C-BE32-E72D297353CC}">
              <c16:uniqueId val="{00000002-5E59-450E-800B-1744E135A3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C8-4195-B019-9DFF3B6034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C8-4195-B019-9DFF3B6034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C8-4195-B019-9DFF3B6034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C8-4195-B019-9DFF3B6034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0.16</c:v>
                </c:pt>
              </c:numCache>
            </c:numRef>
          </c:val>
          <c:extLst>
            <c:ext xmlns:c16="http://schemas.microsoft.com/office/drawing/2014/chart" uri="{C3380CC4-5D6E-409C-BE32-E72D297353CC}">
              <c16:uniqueId val="{00000004-B5C8-4195-B019-9DFF3B6034E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1.54</c:v>
                </c:pt>
                <c:pt idx="2">
                  <c:v>#N/A</c:v>
                </c:pt>
                <c:pt idx="3">
                  <c:v>1.47</c:v>
                </c:pt>
                <c:pt idx="4">
                  <c:v>#N/A</c:v>
                </c:pt>
                <c:pt idx="5">
                  <c:v>1.56</c:v>
                </c:pt>
                <c:pt idx="6">
                  <c:v>#N/A</c:v>
                </c:pt>
                <c:pt idx="7">
                  <c:v>0.34</c:v>
                </c:pt>
                <c:pt idx="8">
                  <c:v>#N/A</c:v>
                </c:pt>
                <c:pt idx="9">
                  <c:v>0.59</c:v>
                </c:pt>
              </c:numCache>
            </c:numRef>
          </c:val>
          <c:extLst>
            <c:ext xmlns:c16="http://schemas.microsoft.com/office/drawing/2014/chart" uri="{C3380CC4-5D6E-409C-BE32-E72D297353CC}">
              <c16:uniqueId val="{00000005-B5C8-4195-B019-9DFF3B6034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1.55</c:v>
                </c:pt>
                <c:pt idx="4">
                  <c:v>#N/A</c:v>
                </c:pt>
                <c:pt idx="5">
                  <c:v>1.54</c:v>
                </c:pt>
                <c:pt idx="6">
                  <c:v>#N/A</c:v>
                </c:pt>
                <c:pt idx="7">
                  <c:v>1.04</c:v>
                </c:pt>
                <c:pt idx="8">
                  <c:v>#N/A</c:v>
                </c:pt>
                <c:pt idx="9">
                  <c:v>1.29</c:v>
                </c:pt>
              </c:numCache>
            </c:numRef>
          </c:val>
          <c:extLst>
            <c:ext xmlns:c16="http://schemas.microsoft.com/office/drawing/2014/chart" uri="{C3380CC4-5D6E-409C-BE32-E72D297353CC}">
              <c16:uniqueId val="{00000006-B5C8-4195-B019-9DFF3B6034E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5.56</c:v>
                </c:pt>
                <c:pt idx="2">
                  <c:v>#N/A</c:v>
                </c:pt>
                <c:pt idx="3">
                  <c:v>7.67</c:v>
                </c:pt>
                <c:pt idx="4">
                  <c:v>#N/A</c:v>
                </c:pt>
                <c:pt idx="5">
                  <c:v>7.08</c:v>
                </c:pt>
                <c:pt idx="6">
                  <c:v>#N/A</c:v>
                </c:pt>
                <c:pt idx="7">
                  <c:v>7.34</c:v>
                </c:pt>
                <c:pt idx="8">
                  <c:v>#N/A</c:v>
                </c:pt>
                <c:pt idx="9">
                  <c:v>5.9</c:v>
                </c:pt>
              </c:numCache>
            </c:numRef>
          </c:val>
          <c:extLst>
            <c:ext xmlns:c16="http://schemas.microsoft.com/office/drawing/2014/chart" uri="{C3380CC4-5D6E-409C-BE32-E72D297353CC}">
              <c16:uniqueId val="{00000007-B5C8-4195-B019-9DFF3B6034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12.89</c:v>
                </c:pt>
                <c:pt idx="2">
                  <c:v>#N/A</c:v>
                </c:pt>
                <c:pt idx="3">
                  <c:v>7.46</c:v>
                </c:pt>
                <c:pt idx="4">
                  <c:v>#N/A</c:v>
                </c:pt>
                <c:pt idx="5">
                  <c:v>8.58</c:v>
                </c:pt>
                <c:pt idx="6">
                  <c:v>#N/A</c:v>
                </c:pt>
                <c:pt idx="7">
                  <c:v>9.4600000000000009</c:v>
                </c:pt>
                <c:pt idx="8">
                  <c:v>#N/A</c:v>
                </c:pt>
                <c:pt idx="9">
                  <c:v>7</c:v>
                </c:pt>
              </c:numCache>
            </c:numRef>
          </c:val>
          <c:extLst>
            <c:ext xmlns:c16="http://schemas.microsoft.com/office/drawing/2014/chart" uri="{C3380CC4-5D6E-409C-BE32-E72D297353CC}">
              <c16:uniqueId val="{00000008-B5C8-4195-B019-9DFF3B6034E8}"/>
            </c:ext>
          </c:extLst>
        </c:ser>
        <c:ser>
          <c:idx val="9"/>
          <c:order val="9"/>
          <c:tx>
            <c:strRef>
              <c:f>データシート!$A$36</c:f>
              <c:strCache>
                <c:ptCount val="1"/>
                <c:pt idx="0">
                  <c:v>国保病院事業会計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9.68</c:v>
                </c:pt>
                <c:pt idx="4">
                  <c:v>#N/A</c:v>
                </c:pt>
                <c:pt idx="5">
                  <c:v>13.54</c:v>
                </c:pt>
                <c:pt idx="6">
                  <c:v>#N/A</c:v>
                </c:pt>
                <c:pt idx="7">
                  <c:v>13.63</c:v>
                </c:pt>
                <c:pt idx="8">
                  <c:v>#N/A</c:v>
                </c:pt>
                <c:pt idx="9">
                  <c:v>11.02</c:v>
                </c:pt>
              </c:numCache>
            </c:numRef>
          </c:val>
          <c:extLst>
            <c:ext xmlns:c16="http://schemas.microsoft.com/office/drawing/2014/chart" uri="{C3380CC4-5D6E-409C-BE32-E72D297353CC}">
              <c16:uniqueId val="{00000009-B5C8-4195-B019-9DFF3B6034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2801</c:v>
                </c:pt>
                <c:pt idx="5">
                  <c:v>2966</c:v>
                </c:pt>
                <c:pt idx="8">
                  <c:v>3030</c:v>
                </c:pt>
                <c:pt idx="11">
                  <c:v>2914</c:v>
                </c:pt>
                <c:pt idx="14">
                  <c:v>2829</c:v>
                </c:pt>
              </c:numCache>
            </c:numRef>
          </c:val>
          <c:extLst>
            <c:ext xmlns:c16="http://schemas.microsoft.com/office/drawing/2014/chart" uri="{C3380CC4-5D6E-409C-BE32-E72D297353CC}">
              <c16:uniqueId val="{00000000-73B6-416A-BE76-5DE8FFDF72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B6-416A-BE76-5DE8FFDF72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19</c:v>
                </c:pt>
                <c:pt idx="6">
                  <c:v>16</c:v>
                </c:pt>
                <c:pt idx="9">
                  <c:v>14</c:v>
                </c:pt>
                <c:pt idx="12">
                  <c:v>16</c:v>
                </c:pt>
              </c:numCache>
            </c:numRef>
          </c:val>
          <c:extLst>
            <c:ext xmlns:c16="http://schemas.microsoft.com/office/drawing/2014/chart" uri="{C3380CC4-5D6E-409C-BE32-E72D297353CC}">
              <c16:uniqueId val="{00000002-73B6-416A-BE76-5DE8FFDF72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116</c:v>
                </c:pt>
                <c:pt idx="6">
                  <c:v>128</c:v>
                </c:pt>
                <c:pt idx="9">
                  <c:v>105</c:v>
                </c:pt>
                <c:pt idx="12">
                  <c:v>96</c:v>
                </c:pt>
              </c:numCache>
            </c:numRef>
          </c:val>
          <c:extLst>
            <c:ext xmlns:c16="http://schemas.microsoft.com/office/drawing/2014/chart" uri="{C3380CC4-5D6E-409C-BE32-E72D297353CC}">
              <c16:uniqueId val="{00000003-73B6-416A-BE76-5DE8FFDF72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122</c:v>
                </c:pt>
                <c:pt idx="6">
                  <c:v>73</c:v>
                </c:pt>
                <c:pt idx="9">
                  <c:v>98</c:v>
                </c:pt>
                <c:pt idx="12">
                  <c:v>71</c:v>
                </c:pt>
              </c:numCache>
            </c:numRef>
          </c:val>
          <c:extLst>
            <c:ext xmlns:c16="http://schemas.microsoft.com/office/drawing/2014/chart" uri="{C3380CC4-5D6E-409C-BE32-E72D297353CC}">
              <c16:uniqueId val="{00000004-73B6-416A-BE76-5DE8FFDF72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B6-416A-BE76-5DE8FFDF72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B6-416A-BE76-5DE8FFDF72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3579</c:v>
                </c:pt>
                <c:pt idx="3">
                  <c:v>3878</c:v>
                </c:pt>
                <c:pt idx="6">
                  <c:v>3803</c:v>
                </c:pt>
                <c:pt idx="9">
                  <c:v>3695</c:v>
                </c:pt>
                <c:pt idx="12">
                  <c:v>3524</c:v>
                </c:pt>
              </c:numCache>
            </c:numRef>
          </c:val>
          <c:extLst>
            <c:ext xmlns:c16="http://schemas.microsoft.com/office/drawing/2014/chart" uri="{C3380CC4-5D6E-409C-BE32-E72D297353CC}">
              <c16:uniqueId val="{00000007-73B6-416A-BE76-5DE8FFDF72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997</c:v>
                </c:pt>
                <c:pt idx="2">
                  <c:v>#N/A</c:v>
                </c:pt>
                <c:pt idx="3">
                  <c:v>#N/A</c:v>
                </c:pt>
                <c:pt idx="4">
                  <c:v>1169</c:v>
                </c:pt>
                <c:pt idx="5">
                  <c:v>#N/A</c:v>
                </c:pt>
                <c:pt idx="6">
                  <c:v>#N/A</c:v>
                </c:pt>
                <c:pt idx="7">
                  <c:v>990</c:v>
                </c:pt>
                <c:pt idx="8">
                  <c:v>#N/A</c:v>
                </c:pt>
                <c:pt idx="9">
                  <c:v>#N/A</c:v>
                </c:pt>
                <c:pt idx="10">
                  <c:v>998</c:v>
                </c:pt>
                <c:pt idx="11">
                  <c:v>#N/A</c:v>
                </c:pt>
                <c:pt idx="12">
                  <c:v>#N/A</c:v>
                </c:pt>
                <c:pt idx="13">
                  <c:v>878</c:v>
                </c:pt>
                <c:pt idx="14">
                  <c:v>#N/A</c:v>
                </c:pt>
              </c:numCache>
            </c:numRef>
          </c:val>
          <c:smooth val="0"/>
          <c:extLst>
            <c:ext xmlns:c16="http://schemas.microsoft.com/office/drawing/2014/chart" uri="{C3380CC4-5D6E-409C-BE32-E72D297353CC}">
              <c16:uniqueId val="{00000008-73B6-416A-BE76-5DE8FFDF72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24272</c:v>
                </c:pt>
                <c:pt idx="5">
                  <c:v>23754</c:v>
                </c:pt>
                <c:pt idx="8">
                  <c:v>22265</c:v>
                </c:pt>
                <c:pt idx="11">
                  <c:v>21643</c:v>
                </c:pt>
                <c:pt idx="14">
                  <c:v>21375</c:v>
                </c:pt>
              </c:numCache>
            </c:numRef>
          </c:val>
          <c:extLst>
            <c:ext xmlns:c16="http://schemas.microsoft.com/office/drawing/2014/chart" uri="{C3380CC4-5D6E-409C-BE32-E72D297353CC}">
              <c16:uniqueId val="{00000000-139D-496F-B270-DF70701210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c:v>
                </c:pt>
                <c:pt idx="5">
                  <c:v>38</c:v>
                </c:pt>
                <c:pt idx="8">
                  <c:v>22</c:v>
                </c:pt>
                <c:pt idx="11">
                  <c:v>10</c:v>
                </c:pt>
                <c:pt idx="14">
                  <c:v>4</c:v>
                </c:pt>
              </c:numCache>
            </c:numRef>
          </c:val>
          <c:extLst>
            <c:ext xmlns:c16="http://schemas.microsoft.com/office/drawing/2014/chart" uri="{C3380CC4-5D6E-409C-BE32-E72D297353CC}">
              <c16:uniqueId val="{00000001-139D-496F-B270-DF70701210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21419</c:v>
                </c:pt>
                <c:pt idx="5">
                  <c:v>21553</c:v>
                </c:pt>
                <c:pt idx="8">
                  <c:v>20728</c:v>
                </c:pt>
                <c:pt idx="11">
                  <c:v>20287</c:v>
                </c:pt>
                <c:pt idx="14">
                  <c:v>20267</c:v>
                </c:pt>
              </c:numCache>
            </c:numRef>
          </c:val>
          <c:extLst>
            <c:ext xmlns:c16="http://schemas.microsoft.com/office/drawing/2014/chart" uri="{C3380CC4-5D6E-409C-BE32-E72D297353CC}">
              <c16:uniqueId val="{00000002-139D-496F-B270-DF70701210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9D-496F-B270-DF70701210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9D-496F-B270-DF70701210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9D-496F-B270-DF70701210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4895</c:v>
                </c:pt>
                <c:pt idx="3">
                  <c:v>4540</c:v>
                </c:pt>
                <c:pt idx="6">
                  <c:v>4327</c:v>
                </c:pt>
                <c:pt idx="9">
                  <c:v>4051</c:v>
                </c:pt>
                <c:pt idx="12">
                  <c:v>3941</c:v>
                </c:pt>
              </c:numCache>
            </c:numRef>
          </c:val>
          <c:extLst>
            <c:ext xmlns:c16="http://schemas.microsoft.com/office/drawing/2014/chart" uri="{C3380CC4-5D6E-409C-BE32-E72D297353CC}">
              <c16:uniqueId val="{00000006-139D-496F-B270-DF70701210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523</c:v>
                </c:pt>
                <c:pt idx="3">
                  <c:v>558</c:v>
                </c:pt>
                <c:pt idx="6">
                  <c:v>488</c:v>
                </c:pt>
                <c:pt idx="9">
                  <c:v>526</c:v>
                </c:pt>
                <c:pt idx="12">
                  <c:v>533</c:v>
                </c:pt>
              </c:numCache>
            </c:numRef>
          </c:val>
          <c:extLst>
            <c:ext xmlns:c16="http://schemas.microsoft.com/office/drawing/2014/chart" uri="{C3380CC4-5D6E-409C-BE32-E72D297353CC}">
              <c16:uniqueId val="{00000007-139D-496F-B270-DF70701210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749</c:v>
                </c:pt>
                <c:pt idx="3">
                  <c:v>842</c:v>
                </c:pt>
                <c:pt idx="6">
                  <c:v>805</c:v>
                </c:pt>
                <c:pt idx="9">
                  <c:v>831</c:v>
                </c:pt>
                <c:pt idx="12">
                  <c:v>656</c:v>
                </c:pt>
              </c:numCache>
            </c:numRef>
          </c:val>
          <c:extLst>
            <c:ext xmlns:c16="http://schemas.microsoft.com/office/drawing/2014/chart" uri="{C3380CC4-5D6E-409C-BE32-E72D297353CC}">
              <c16:uniqueId val="{00000008-139D-496F-B270-DF70701210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23</c:v>
                </c:pt>
                <c:pt idx="6">
                  <c:v>16</c:v>
                </c:pt>
                <c:pt idx="9">
                  <c:v>8</c:v>
                </c:pt>
                <c:pt idx="12">
                  <c:v>0</c:v>
                </c:pt>
              </c:numCache>
            </c:numRef>
          </c:val>
          <c:extLst>
            <c:ext xmlns:c16="http://schemas.microsoft.com/office/drawing/2014/chart" uri="{C3380CC4-5D6E-409C-BE32-E72D297353CC}">
              <c16:uniqueId val="{00000009-139D-496F-B270-DF70701210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25033</c:v>
                </c:pt>
                <c:pt idx="3">
                  <c:v>24053</c:v>
                </c:pt>
                <c:pt idx="6">
                  <c:v>22223</c:v>
                </c:pt>
                <c:pt idx="9">
                  <c:v>22094</c:v>
                </c:pt>
                <c:pt idx="12">
                  <c:v>22343</c:v>
                </c:pt>
              </c:numCache>
            </c:numRef>
          </c:val>
          <c:extLst>
            <c:ext xmlns:c16="http://schemas.microsoft.com/office/drawing/2014/chart" uri="{C3380CC4-5D6E-409C-BE32-E72D297353CC}">
              <c16:uniqueId val="{0000000A-139D-496F-B270-DF70701210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9D-496F-B270-DF70701210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3575</c:v>
                </c:pt>
                <c:pt idx="1">
                  <c:v>3696</c:v>
                </c:pt>
                <c:pt idx="2">
                  <c:v>3696</c:v>
                </c:pt>
              </c:numCache>
            </c:numRef>
          </c:val>
          <c:extLst>
            <c:ext xmlns:c16="http://schemas.microsoft.com/office/drawing/2014/chart" uri="{C3380CC4-5D6E-409C-BE32-E72D297353CC}">
              <c16:uniqueId val="{00000000-1009-46BD-9204-5C324AE84C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4502</c:v>
                </c:pt>
                <c:pt idx="1">
                  <c:v>4513</c:v>
                </c:pt>
                <c:pt idx="2">
                  <c:v>4522</c:v>
                </c:pt>
              </c:numCache>
            </c:numRef>
          </c:val>
          <c:extLst>
            <c:ext xmlns:c16="http://schemas.microsoft.com/office/drawing/2014/chart" uri="{C3380CC4-5D6E-409C-BE32-E72D297353CC}">
              <c16:uniqueId val="{00000001-1009-46BD-9204-5C324AE84C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16017</c:v>
                </c:pt>
                <c:pt idx="1">
                  <c:v>15402</c:v>
                </c:pt>
                <c:pt idx="2">
                  <c:v>15313</c:v>
                </c:pt>
              </c:numCache>
            </c:numRef>
          </c:val>
          <c:extLst>
            <c:ext xmlns:c16="http://schemas.microsoft.com/office/drawing/2014/chart" uri="{C3380CC4-5D6E-409C-BE32-E72D297353CC}">
              <c16:uniqueId val="{00000002-1009-46BD-9204-5C324AE84C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新規発行は、合併特例事業債及び過疎対策事業債等、普通交付税算入率が高い有利な起債に限定されており、実質公債費比率はほぼ横ばいで推移している。今後も有利な起債の活用に努めるとともに、減債基金への計画的な積立等を行い、公債費負担の低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将来負担比率（分子）の主要因である一般会計等に係る地方債の現在高は、依然として高水準にあるものの、合併町村から引き継いだ地方債の償還終了に伴い減少傾向にある。令和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年度については、総合加工施設建設事業に係る過疎対策事業債や千倉地区社会体育施設等整備事業等に係る合併特例事業債の発行により前年度と比較すると増加となっている。</a:t>
          </a:r>
        </a:p>
        <a:p>
          <a:r>
            <a:rPr kumimoji="1" lang="ja-JP" altLang="en-US" sz="1400">
              <a:latin typeface="ＭＳ ゴシック" pitchFamily="49" charset="-128"/>
              <a:ea typeface="ＭＳ ゴシック" pitchFamily="49" charset="-128"/>
            </a:rPr>
            <a:t>引き続き地方債の抑制など健全性を確保する。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千葉県南房総市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・今後の施設整備及び再編のために公共施設等再編整備基金約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億円積み立てた一方、元気なまちづくり基金を約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・公共施設等の再編整備事業等の大規模事業が予定されているため、中長期的には減少する見込み。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・公共施設等再編整備基金：教育文化施設、体育施設、社会福祉施設、庁舎その他の公共用又は公共に供する施設の整備及び再編により不用となった公共施設等の解体撤去。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・一般廃棄物処理施設建設基金：一般廃棄物処理施設の建設事業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改築又は修理を含む。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・公共施設等再編整備基金：普通財産の売却益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億円の積み立て及び今後の必要額の確保に向けた基金の元入れ約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・元気なまちづくり基金：新市建設計画に係る産業振興事業に充当するため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・一般廃棄物処理施設建設基金：千倉衛生センター解体事業等のため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・公共施設等再編整備基金：施設整備のための財源とする一方、不要となった公共財産の売却益等の積立てを行っていく。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・元気なまちづくり基金：果実運用型基金として運用益の積み立てを行いつつ、「一般財団法人南房総農業支援センター」への交付金のほか、地域振興に資する事業に対し取り崩しを行っていく。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・一般廃棄物処理施設建設基金：ごみ処理施設事業等の一般財源分に対し取り崩しを行っていく。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・発行済みの地方債残高から交付税措置額を除いた実質負担額を下回らない程度の金額を保持しながら取り崩しを行う予定。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市内に中心となる産業がないこと等により、財政基盤が弱く、類似団体平均を下回っている。組織の合理化、緊急に必要な事業を峻別し、投資的経費を抑制するなど、歳出の見直しを継続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生活保護費などの扶助費や給与改定による人件費の増加・全体的な物価高騰の影響により、経常収支比率が悪化し、類似団体平均を上回っている。職員数の削減や事務事業の抜本的な見直し等、行財政改革を継続し経常経費の削減を行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9513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60</xdr:row>
      <xdr:rowOff>149497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95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60</xdr:row>
      <xdr:rowOff>94343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9171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125367</xdr:rowOff>
    </xdr:from>
    <xdr:to>
      <xdr:col>7</xdr:col>
      <xdr:colOff>31750</xdr:colOff>
      <xdr:row>60</xdr:row>
      <xdr:rowOff>55517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65694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７町村が合併したことにより、類似団体と比較して人口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職員数が多いため、人件費が高止まり傾向にある。また、旧町村で運営していた施設を引き継いだことから、類似団体と比べて公共施設が多く、維持管理経費が高くなっている。現在、公共施設等総合管理計画に基づく公共施設の再編を実施しているが、更なる効率的な運営のために、行財政改革を推進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48933</xdr:rowOff>
    </xdr:from>
    <xdr:to>
      <xdr:col>23</xdr:col>
      <xdr:colOff>133350</xdr:colOff>
      <xdr:row>81</xdr:row>
      <xdr:rowOff>51567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83"/>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48933</xdr:rowOff>
    </xdr:from>
    <xdr:to>
      <xdr:col>19</xdr:col>
      <xdr:colOff>133350</xdr:colOff>
      <xdr:row>81</xdr:row>
      <xdr:rowOff>49065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6383"/>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46955</xdr:rowOff>
    </xdr:from>
    <xdr:to>
      <xdr:col>15</xdr:col>
      <xdr:colOff>82550</xdr:colOff>
      <xdr:row>81</xdr:row>
      <xdr:rowOff>49065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4405"/>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46955</xdr:rowOff>
    </xdr:from>
    <xdr:to>
      <xdr:col>11</xdr:col>
      <xdr:colOff>31750</xdr:colOff>
      <xdr:row>81</xdr:row>
      <xdr:rowOff>59848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34405"/>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767</xdr:rowOff>
    </xdr:from>
    <xdr:to>
      <xdr:col>23</xdr:col>
      <xdr:colOff>184150</xdr:colOff>
      <xdr:row>81</xdr:row>
      <xdr:rowOff>102367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49044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169583</xdr:rowOff>
    </xdr:from>
    <xdr:to>
      <xdr:col>19</xdr:col>
      <xdr:colOff>184150</xdr:colOff>
      <xdr:row>81</xdr:row>
      <xdr:rowOff>99733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169715</xdr:rowOff>
    </xdr:from>
    <xdr:to>
      <xdr:col>15</xdr:col>
      <xdr:colOff>133350</xdr:colOff>
      <xdr:row>81</xdr:row>
      <xdr:rowOff>99865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84642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167605</xdr:rowOff>
    </xdr:from>
    <xdr:to>
      <xdr:col>11</xdr:col>
      <xdr:colOff>82550</xdr:colOff>
      <xdr:row>81</xdr:row>
      <xdr:rowOff>97755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82532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9048</xdr:rowOff>
    </xdr:from>
    <xdr:to>
      <xdr:col>7</xdr:col>
      <xdr:colOff>31750</xdr:colOff>
      <xdr:row>81</xdr:row>
      <xdr:rowOff>110648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95425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旧来からの給与体系により、類似団体平均を上回る</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となっている。今後も人事院勧告や千葉県人事委員会勧告を踏まえ、国や千葉県に準じた方向で給与制度の適正化を図り、人件費の抑制に努める。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154214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497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7357"/>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7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市町村合併により、職員数が類似団体平均を上回っている。定員管理計画に基づき職員数の削減を進めるとともに、組織機構及び事業の見直し等により、適切な定員管理に努める。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162009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1852"/>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76750</xdr:rowOff>
    </xdr:from>
    <xdr:to>
      <xdr:col>77</xdr:col>
      <xdr:colOff>44450</xdr:colOff>
      <xdr:row>61</xdr:row>
      <xdr:rowOff>123402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5200"/>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76750</xdr:rowOff>
    </xdr:from>
    <xdr:to>
      <xdr:col>72</xdr:col>
      <xdr:colOff>203200</xdr:colOff>
      <xdr:row>61</xdr:row>
      <xdr:rowOff>83989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352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63881</xdr:rowOff>
    </xdr:from>
    <xdr:to>
      <xdr:col>68</xdr:col>
      <xdr:colOff>152400</xdr:colOff>
      <xdr:row>61</xdr:row>
      <xdr:rowOff>83989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233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111209</xdr:rowOff>
    </xdr:from>
    <xdr:to>
      <xdr:col>81</xdr:col>
      <xdr:colOff>95250</xdr:colOff>
      <xdr:row>62</xdr:row>
      <xdr:rowOff>41359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83286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72602</xdr:rowOff>
    </xdr:from>
    <xdr:to>
      <xdr:col>77</xdr:col>
      <xdr:colOff>95250</xdr:colOff>
      <xdr:row>62</xdr:row>
      <xdr:rowOff>2752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158979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25950</xdr:rowOff>
    </xdr:from>
    <xdr:to>
      <xdr:col>73</xdr:col>
      <xdr:colOff>44450</xdr:colOff>
      <xdr:row>61</xdr:row>
      <xdr:rowOff>127550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112327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33189</xdr:rowOff>
    </xdr:from>
    <xdr:to>
      <xdr:col>68</xdr:col>
      <xdr:colOff>203200</xdr:colOff>
      <xdr:row>61</xdr:row>
      <xdr:rowOff>134789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119566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13081</xdr:rowOff>
    </xdr:from>
    <xdr:to>
      <xdr:col>64</xdr:col>
      <xdr:colOff>152400</xdr:colOff>
      <xdr:row>61</xdr:row>
      <xdr:rowOff>114681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99458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5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の臨時財政対策債の償還終了等の影響で類似団体平均を下回った。緊急度・住民ニーズを的確に把握した事業の選択と、過疎対策事業などの交付税措置のある有利な起債を利用し、今後も投資事業の厳選等による実質公債費比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171344</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354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15981</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9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15981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76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13970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354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120544</xdr:rowOff>
    </xdr:from>
    <xdr:to>
      <xdr:col>81</xdr:col>
      <xdr:colOff>95250</xdr:colOff>
      <xdr:row>37</xdr:row>
      <xdr:rowOff>50694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137071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136631</xdr:rowOff>
    </xdr:from>
    <xdr:to>
      <xdr:col>73</xdr:col>
      <xdr:colOff>44450</xdr:colOff>
      <xdr:row>37</xdr:row>
      <xdr:rowOff>66781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主な要因は、地方債へ充当可能な基金が十分積み立てられており、かつ、交付税措置のある有利な起債を利用することにより、充当可能財源等が増加し、実質的な将来負担額がマイナスとなっているためである。今後も将来世代への負担を抑制し、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類似団体と比較して多いことから、経常収支比率の人件費分が高くなっている。これは、市町村合併による旧団体からの職員を引き継いだことが大きな要因で、引き続き、定員管理計画を中心とした取り組みにより、長期的視点に立った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概ね類似団体平均程度となっている。市町村合併前と変わらない住民サービス維持のため、旧団体運営施設を合併後も多く継続している。引き続き、民間委託や指定管理者制度の導入などによる効果的な運営に努め、公共施設等総合管理計画に基づく公共施設の再編を行っ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9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扶助費に係る経常収支比率は、障害介護給付費の増加により上昇傾向にあり、令和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増加したものの、類似団体平均を下回っている状況が続いている。扶助費全体では、合併以降ほぼ横ばいで推移しているが、社会保障経費自体の増加傾向により、財政の圧迫が予想されるため、国の動向に注意しながら、随時対応を検討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784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91622</xdr:rowOff>
    </xdr:from>
    <xdr:to>
      <xdr:col>19</xdr:col>
      <xdr:colOff>187325</xdr:colOff>
      <xdr:row>53</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178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主な内容は、国民健康保険特別会計、後期高齢者医療特別会計、介護保険特別会計への繰出金である。類似団体平均を上回っているのは、国民健康保険特別会計保険基盤安定繰出金の増加が主な理由となっており、経費削減や保険料の適正化等を図ることにより、普通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18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類似団体と比べ低い水準となっている。補助費等の内訳を見ると一部事務組合への負担金が高くなっているが、これは他団体との共同処理事業が多く、設立組合数が多くなっているためである。また、各種団体や事業に対する補助交付金も高くなっており、引き続き効果等を検討のうえ、補助金等の見直しや廃止を行う方針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老朽化した公共施設の再編整備事業が集中したことにより、地方債の元利償還金が膨らんでおり、公債費に係る経常収支比率は類似団体平均を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引き続き、後世への負担を抑制し、健全な財政運営に努める。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57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144145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81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144145</xdr:rowOff>
    </xdr:from>
    <xdr:to>
      <xdr:col>15</xdr:col>
      <xdr:colOff>98425</xdr:colOff>
      <xdr:row>75</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02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8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93345</xdr:rowOff>
    </xdr:from>
    <xdr:to>
      <xdr:col>15</xdr:col>
      <xdr:colOff>149225</xdr:colOff>
      <xdr:row>76</xdr:row>
      <xdr:rowOff>23495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17797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154957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良好な数値で推移しているが、これは、普通交付税をはじめとした依存財源の影響が大きいためで、今後、悪化する恐れがある。そのため、合併により増加した人件費や物件費を中心に計画的な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788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124714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124714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874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50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24635</xdr:rowOff>
    </xdr:from>
    <xdr:to>
      <xdr:col>29</xdr:col>
      <xdr:colOff>127000</xdr:colOff>
      <xdr:row>16</xdr:row>
      <xdr:rowOff>148822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15460"/>
          <a:ext cx="647700" cy="124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148822</xdr:rowOff>
    </xdr:from>
    <xdr:to>
      <xdr:col>26</xdr:col>
      <xdr:colOff>50800</xdr:colOff>
      <xdr:row>17</xdr:row>
      <xdr:rowOff>24730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39647"/>
          <a:ext cx="698500" cy="47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24730</xdr:rowOff>
    </xdr:from>
    <xdr:to>
      <xdr:col>22</xdr:col>
      <xdr:colOff>114300</xdr:colOff>
      <xdr:row>17</xdr:row>
      <xdr:rowOff>59344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700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59344</xdr:rowOff>
    </xdr:from>
    <xdr:to>
      <xdr:col>18</xdr:col>
      <xdr:colOff>177800</xdr:colOff>
      <xdr:row>17</xdr:row>
      <xdr:rowOff>63564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21619"/>
          <a:ext cx="698500" cy="4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145285</xdr:rowOff>
    </xdr:from>
    <xdr:to>
      <xdr:col>29</xdr:col>
      <xdr:colOff>177800</xdr:colOff>
      <xdr:row>16</xdr:row>
      <xdr:rowOff>75435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6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161812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0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98022</xdr:rowOff>
    </xdr:from>
    <xdr:to>
      <xdr:col>26</xdr:col>
      <xdr:colOff>101600</xdr:colOff>
      <xdr:row>17</xdr:row>
      <xdr:rowOff>28172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8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38349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5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145380</xdr:rowOff>
    </xdr:from>
    <xdr:to>
      <xdr:col>22</xdr:col>
      <xdr:colOff>165100</xdr:colOff>
      <xdr:row>17</xdr:row>
      <xdr:rowOff>75530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85707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8544</xdr:rowOff>
    </xdr:from>
    <xdr:to>
      <xdr:col>19</xdr:col>
      <xdr:colOff>38100</xdr:colOff>
      <xdr:row>17</xdr:row>
      <xdr:rowOff>110144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70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120321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3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12764</xdr:rowOff>
    </xdr:from>
    <xdr:to>
      <xdr:col>15</xdr:col>
      <xdr:colOff>101600</xdr:colOff>
      <xdr:row>17</xdr:row>
      <xdr:rowOff>114364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7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124541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49531</xdr:rowOff>
    </xdr:from>
    <xdr:to>
      <xdr:col>29</xdr:col>
      <xdr:colOff>127000</xdr:colOff>
      <xdr:row>38</xdr:row>
      <xdr:rowOff>59063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7131"/>
          <a:ext cx="647700" cy="9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49531</xdr:rowOff>
    </xdr:from>
    <xdr:to>
      <xdr:col>26</xdr:col>
      <xdr:colOff>50800</xdr:colOff>
      <xdr:row>38</xdr:row>
      <xdr:rowOff>52444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7131"/>
          <a:ext cx="698500" cy="2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38022</xdr:rowOff>
    </xdr:from>
    <xdr:to>
      <xdr:col>22</xdr:col>
      <xdr:colOff>114300</xdr:colOff>
      <xdr:row>38</xdr:row>
      <xdr:rowOff>52444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05622"/>
          <a:ext cx="698500" cy="1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38022</xdr:rowOff>
    </xdr:from>
    <xdr:to>
      <xdr:col>18</xdr:col>
      <xdr:colOff>177800</xdr:colOff>
      <xdr:row>38</xdr:row>
      <xdr:rowOff>55415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5622"/>
          <a:ext cx="698500" cy="17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8263</xdr:rowOff>
    </xdr:from>
    <xdr:to>
      <xdr:col>29</xdr:col>
      <xdr:colOff>177800</xdr:colOff>
      <xdr:row>38</xdr:row>
      <xdr:rowOff>109863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323240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341631</xdr:rowOff>
    </xdr:from>
    <xdr:to>
      <xdr:col>26</xdr:col>
      <xdr:colOff>101600</xdr:colOff>
      <xdr:row>38</xdr:row>
      <xdr:rowOff>100331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110508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1644</xdr:rowOff>
    </xdr:from>
    <xdr:to>
      <xdr:col>22</xdr:col>
      <xdr:colOff>165100</xdr:colOff>
      <xdr:row>38</xdr:row>
      <xdr:rowOff>103244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88021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330122</xdr:rowOff>
    </xdr:from>
    <xdr:to>
      <xdr:col>19</xdr:col>
      <xdr:colOff>38100</xdr:colOff>
      <xdr:row>38</xdr:row>
      <xdr:rowOff>88822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98999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4615</xdr:rowOff>
    </xdr:from>
    <xdr:to>
      <xdr:col>15</xdr:col>
      <xdr:colOff>101600</xdr:colOff>
      <xdr:row>38</xdr:row>
      <xdr:rowOff>106215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116392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44951</xdr:rowOff>
    </xdr:from>
    <xdr:to>
      <xdr:col>24</xdr:col>
      <xdr:colOff>63500</xdr:colOff>
      <xdr:row>35</xdr:row>
      <xdr:rowOff>116601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5701"/>
          <a:ext cx="8382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116601</xdr:rowOff>
    </xdr:from>
    <xdr:to>
      <xdr:col>19</xdr:col>
      <xdr:colOff>177800</xdr:colOff>
      <xdr:row>35</xdr:row>
      <xdr:rowOff>161384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7351"/>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161384</xdr:rowOff>
    </xdr:from>
    <xdr:to>
      <xdr:col>15</xdr:col>
      <xdr:colOff>50800</xdr:colOff>
      <xdr:row>36</xdr:row>
      <xdr:rowOff>19696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134"/>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19696</xdr:rowOff>
    </xdr:from>
    <xdr:to>
      <xdr:col>10</xdr:col>
      <xdr:colOff>114300</xdr:colOff>
      <xdr:row>36</xdr:row>
      <xdr:rowOff>32410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189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165601</xdr:rowOff>
    </xdr:from>
    <xdr:to>
      <xdr:col>24</xdr:col>
      <xdr:colOff>114300</xdr:colOff>
      <xdr:row>35</xdr:row>
      <xdr:rowOff>95751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65801</xdr:rowOff>
    </xdr:from>
    <xdr:to>
      <xdr:col>20</xdr:col>
      <xdr:colOff>38100</xdr:colOff>
      <xdr:row>35</xdr:row>
      <xdr:rowOff>167401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12478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4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110584</xdr:rowOff>
    </xdr:from>
    <xdr:to>
      <xdr:col>15</xdr:col>
      <xdr:colOff>101600</xdr:colOff>
      <xdr:row>36</xdr:row>
      <xdr:rowOff>40734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57261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8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140346</xdr:rowOff>
    </xdr:from>
    <xdr:to>
      <xdr:col>10</xdr:col>
      <xdr:colOff>165100</xdr:colOff>
      <xdr:row>36</xdr:row>
      <xdr:rowOff>70496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87023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153060</xdr:rowOff>
    </xdr:from>
    <xdr:to>
      <xdr:col>6</xdr:col>
      <xdr:colOff>38100</xdr:colOff>
      <xdr:row>36</xdr:row>
      <xdr:rowOff>83210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99737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114140</xdr:rowOff>
    </xdr:from>
    <xdr:to>
      <xdr:col>24</xdr:col>
      <xdr:colOff>63500</xdr:colOff>
      <xdr:row>58</xdr:row>
      <xdr:rowOff>114173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8240"/>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113054</xdr:rowOff>
    </xdr:from>
    <xdr:to>
      <xdr:col>19</xdr:col>
      <xdr:colOff>177800</xdr:colOff>
      <xdr:row>58</xdr:row>
      <xdr:rowOff>114140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715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113054</xdr:rowOff>
    </xdr:from>
    <xdr:to>
      <xdr:col>15</xdr:col>
      <xdr:colOff>50800</xdr:colOff>
      <xdr:row>58</xdr:row>
      <xdr:rowOff>114595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154"/>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101520</xdr:rowOff>
    </xdr:from>
    <xdr:to>
      <xdr:col>10</xdr:col>
      <xdr:colOff>114300</xdr:colOff>
      <xdr:row>58</xdr:row>
      <xdr:rowOff>114595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5620"/>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63373</xdr:rowOff>
    </xdr:from>
    <xdr:to>
      <xdr:col>24</xdr:col>
      <xdr:colOff>114300</xdr:colOff>
      <xdr:row>58</xdr:row>
      <xdr:rowOff>164973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22750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63340</xdr:rowOff>
    </xdr:from>
    <xdr:to>
      <xdr:col>20</xdr:col>
      <xdr:colOff>38100</xdr:colOff>
      <xdr:row>58</xdr:row>
      <xdr:rowOff>164940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10017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62254</xdr:rowOff>
    </xdr:from>
    <xdr:to>
      <xdr:col>15</xdr:col>
      <xdr:colOff>101600</xdr:colOff>
      <xdr:row>58</xdr:row>
      <xdr:rowOff>163854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63795</xdr:rowOff>
    </xdr:from>
    <xdr:to>
      <xdr:col>10</xdr:col>
      <xdr:colOff>165100</xdr:colOff>
      <xdr:row>58</xdr:row>
      <xdr:rowOff>165395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10472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50720</xdr:rowOff>
    </xdr:from>
    <xdr:to>
      <xdr:col>6</xdr:col>
      <xdr:colOff>38100</xdr:colOff>
      <xdr:row>58</xdr:row>
      <xdr:rowOff>152320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168847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118821</xdr:rowOff>
    </xdr:from>
    <xdr:to>
      <xdr:col>24</xdr:col>
      <xdr:colOff>63500</xdr:colOff>
      <xdr:row>78</xdr:row>
      <xdr:rowOff>125603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921"/>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125603</xdr:rowOff>
    </xdr:from>
    <xdr:to>
      <xdr:col>19</xdr:col>
      <xdr:colOff>177800</xdr:colOff>
      <xdr:row>78</xdr:row>
      <xdr:rowOff>131127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8703"/>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121793</xdr:rowOff>
    </xdr:from>
    <xdr:to>
      <xdr:col>15</xdr:col>
      <xdr:colOff>50800</xdr:colOff>
      <xdr:row>78</xdr:row>
      <xdr:rowOff>131127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489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121793</xdr:rowOff>
    </xdr:from>
    <xdr:to>
      <xdr:col>10</xdr:col>
      <xdr:colOff>114300</xdr:colOff>
      <xdr:row>78</xdr:row>
      <xdr:rowOff>157124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4893"/>
          <a:ext cx="889000" cy="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68021</xdr:rowOff>
    </xdr:from>
    <xdr:to>
      <xdr:col>24</xdr:col>
      <xdr:colOff>114300</xdr:colOff>
      <xdr:row>78</xdr:row>
      <xdr:rowOff>169621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154398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74803</xdr:rowOff>
    </xdr:from>
    <xdr:to>
      <xdr:col>20</xdr:col>
      <xdr:colOff>38100</xdr:colOff>
      <xdr:row>79</xdr:row>
      <xdr:rowOff>4953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167530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80327</xdr:rowOff>
    </xdr:from>
    <xdr:to>
      <xdr:col>15</xdr:col>
      <xdr:colOff>101600</xdr:colOff>
      <xdr:row>79</xdr:row>
      <xdr:rowOff>10477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70993</xdr:rowOff>
    </xdr:from>
    <xdr:to>
      <xdr:col>10</xdr:col>
      <xdr:colOff>165100</xdr:colOff>
      <xdr:row>79</xdr:row>
      <xdr:rowOff>1143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163720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106324</xdr:rowOff>
    </xdr:from>
    <xdr:to>
      <xdr:col>6</xdr:col>
      <xdr:colOff>38100</xdr:colOff>
      <xdr:row>79</xdr:row>
      <xdr:rowOff>36474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27601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6907</xdr:rowOff>
    </xdr:from>
    <xdr:to>
      <xdr:col>24</xdr:col>
      <xdr:colOff>63500</xdr:colOff>
      <xdr:row>97</xdr:row>
      <xdr:rowOff>77064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7557"/>
          <a:ext cx="8382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77064</xdr:rowOff>
    </xdr:from>
    <xdr:to>
      <xdr:col>19</xdr:col>
      <xdr:colOff>177800</xdr:colOff>
      <xdr:row>97</xdr:row>
      <xdr:rowOff>144951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07714"/>
          <a:ext cx="889000" cy="6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38033</xdr:rowOff>
    </xdr:from>
    <xdr:to>
      <xdr:col>15</xdr:col>
      <xdr:colOff>50800</xdr:colOff>
      <xdr:row>97</xdr:row>
      <xdr:rowOff>144951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8683"/>
          <a:ext cx="889000" cy="10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38033</xdr:rowOff>
    </xdr:from>
    <xdr:to>
      <xdr:col>10</xdr:col>
      <xdr:colOff>114300</xdr:colOff>
      <xdr:row>98</xdr:row>
      <xdr:rowOff>64849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8683"/>
          <a:ext cx="889000" cy="1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127557</xdr:rowOff>
    </xdr:from>
    <xdr:to>
      <xdr:col>24</xdr:col>
      <xdr:colOff>114300</xdr:colOff>
      <xdr:row>97</xdr:row>
      <xdr:rowOff>57707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105984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26264</xdr:rowOff>
    </xdr:from>
    <xdr:to>
      <xdr:col>20</xdr:col>
      <xdr:colOff>38100</xdr:colOff>
      <xdr:row>97</xdr:row>
      <xdr:rowOff>127864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118991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94151</xdr:rowOff>
    </xdr:from>
    <xdr:to>
      <xdr:col>15</xdr:col>
      <xdr:colOff>101600</xdr:colOff>
      <xdr:row>98</xdr:row>
      <xdr:rowOff>24301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158683</xdr:rowOff>
    </xdr:from>
    <xdr:to>
      <xdr:col>10</xdr:col>
      <xdr:colOff>165100</xdr:colOff>
      <xdr:row>97</xdr:row>
      <xdr:rowOff>88833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14049</xdr:rowOff>
    </xdr:from>
    <xdr:to>
      <xdr:col>6</xdr:col>
      <xdr:colOff>38100</xdr:colOff>
      <xdr:row>98</xdr:row>
      <xdr:rowOff>115649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147662</xdr:rowOff>
    </xdr:from>
    <xdr:to>
      <xdr:col>55</xdr:col>
      <xdr:colOff>0</xdr:colOff>
      <xdr:row>37</xdr:row>
      <xdr:rowOff>159517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91312"/>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159517</xdr:rowOff>
    </xdr:from>
    <xdr:to>
      <xdr:col>50</xdr:col>
      <xdr:colOff>114300</xdr:colOff>
      <xdr:row>37</xdr:row>
      <xdr:rowOff>166191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03167"/>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52763</xdr:rowOff>
    </xdr:from>
    <xdr:to>
      <xdr:col>45</xdr:col>
      <xdr:colOff>177800</xdr:colOff>
      <xdr:row>37</xdr:row>
      <xdr:rowOff>166191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96413"/>
          <a:ext cx="889000" cy="1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30583</xdr:rowOff>
    </xdr:from>
    <xdr:to>
      <xdr:col>41</xdr:col>
      <xdr:colOff>50800</xdr:colOff>
      <xdr:row>37</xdr:row>
      <xdr:rowOff>52763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1333"/>
          <a:ext cx="889000" cy="36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96862</xdr:rowOff>
    </xdr:from>
    <xdr:to>
      <xdr:col>55</xdr:col>
      <xdr:colOff>50800</xdr:colOff>
      <xdr:row>38</xdr:row>
      <xdr:rowOff>27012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75289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108716</xdr:rowOff>
    </xdr:from>
    <xdr:to>
      <xdr:col>50</xdr:col>
      <xdr:colOff>165100</xdr:colOff>
      <xdr:row>38</xdr:row>
      <xdr:rowOff>38866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29994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115391</xdr:rowOff>
    </xdr:from>
    <xdr:to>
      <xdr:col>46</xdr:col>
      <xdr:colOff>38100</xdr:colOff>
      <xdr:row>38</xdr:row>
      <xdr:rowOff>45541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36668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1963</xdr:rowOff>
    </xdr:from>
    <xdr:to>
      <xdr:col>41</xdr:col>
      <xdr:colOff>101600</xdr:colOff>
      <xdr:row>37</xdr:row>
      <xdr:rowOff>103563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120090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151233</xdr:rowOff>
    </xdr:from>
    <xdr:to>
      <xdr:col>36</xdr:col>
      <xdr:colOff>165100</xdr:colOff>
      <xdr:row>35</xdr:row>
      <xdr:rowOff>81383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97910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5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113242</xdr:rowOff>
    </xdr:from>
    <xdr:to>
      <xdr:col>55</xdr:col>
      <xdr:colOff>0</xdr:colOff>
      <xdr:row>55</xdr:row>
      <xdr:rowOff>5900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71542"/>
          <a:ext cx="838200" cy="6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113242</xdr:rowOff>
    </xdr:from>
    <xdr:to>
      <xdr:col>50</xdr:col>
      <xdr:colOff>114300</xdr:colOff>
      <xdr:row>56</xdr:row>
      <xdr:rowOff>74489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71542"/>
          <a:ext cx="889000" cy="30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53797</xdr:rowOff>
    </xdr:from>
    <xdr:to>
      <xdr:col>45</xdr:col>
      <xdr:colOff>177800</xdr:colOff>
      <xdr:row>56</xdr:row>
      <xdr:rowOff>74489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4997"/>
          <a:ext cx="889000" cy="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53797</xdr:rowOff>
    </xdr:from>
    <xdr:to>
      <xdr:col>41</xdr:col>
      <xdr:colOff>50800</xdr:colOff>
      <xdr:row>56</xdr:row>
      <xdr:rowOff>125321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54997"/>
          <a:ext cx="889000" cy="7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126550</xdr:rowOff>
    </xdr:from>
    <xdr:to>
      <xdr:col>55</xdr:col>
      <xdr:colOff>50800</xdr:colOff>
      <xdr:row>55</xdr:row>
      <xdr:rowOff>56700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149427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62442</xdr:rowOff>
    </xdr:from>
    <xdr:to>
      <xdr:col>50</xdr:col>
      <xdr:colOff>165100</xdr:colOff>
      <xdr:row>54</xdr:row>
      <xdr:rowOff>164042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9119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23689</xdr:rowOff>
    </xdr:from>
    <xdr:to>
      <xdr:col>46</xdr:col>
      <xdr:colOff>38100</xdr:colOff>
      <xdr:row>56</xdr:row>
      <xdr:rowOff>125289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141816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2997</xdr:rowOff>
    </xdr:from>
    <xdr:to>
      <xdr:col>41</xdr:col>
      <xdr:colOff>101600</xdr:colOff>
      <xdr:row>56</xdr:row>
      <xdr:rowOff>104597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95724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74521</xdr:rowOff>
    </xdr:from>
    <xdr:to>
      <xdr:col>36</xdr:col>
      <xdr:colOff>165100</xdr:colOff>
      <xdr:row>57</xdr:row>
      <xdr:rowOff>4671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167248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28546</xdr:rowOff>
    </xdr:from>
    <xdr:to>
      <xdr:col>55</xdr:col>
      <xdr:colOff>0</xdr:colOff>
      <xdr:row>75</xdr:row>
      <xdr:rowOff>35426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887296"/>
          <a:ext cx="8382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28546</xdr:rowOff>
    </xdr:from>
    <xdr:to>
      <xdr:col>50</xdr:col>
      <xdr:colOff>114300</xdr:colOff>
      <xdr:row>78</xdr:row>
      <xdr:rowOff>24181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87296"/>
          <a:ext cx="889000" cy="5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24181</xdr:rowOff>
    </xdr:from>
    <xdr:to>
      <xdr:col>45</xdr:col>
      <xdr:colOff>177800</xdr:colOff>
      <xdr:row>79</xdr:row>
      <xdr:rowOff>68191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97281"/>
          <a:ext cx="889000" cy="21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45876</xdr:rowOff>
    </xdr:from>
    <xdr:to>
      <xdr:col>41</xdr:col>
      <xdr:colOff>50800</xdr:colOff>
      <xdr:row>79</xdr:row>
      <xdr:rowOff>68191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8976"/>
          <a:ext cx="889000" cy="1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156076</xdr:rowOff>
    </xdr:from>
    <xdr:to>
      <xdr:col>55</xdr:col>
      <xdr:colOff>50800</xdr:colOff>
      <xdr:row>75</xdr:row>
      <xdr:rowOff>86226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7503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149196</xdr:rowOff>
    </xdr:from>
    <xdr:to>
      <xdr:col>50</xdr:col>
      <xdr:colOff>165100</xdr:colOff>
      <xdr:row>75</xdr:row>
      <xdr:rowOff>79346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95873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144831</xdr:rowOff>
    </xdr:from>
    <xdr:to>
      <xdr:col>46</xdr:col>
      <xdr:colOff>38100</xdr:colOff>
      <xdr:row>78</xdr:row>
      <xdr:rowOff>74981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17391</xdr:rowOff>
    </xdr:from>
    <xdr:to>
      <xdr:col>41</xdr:col>
      <xdr:colOff>101600</xdr:colOff>
      <xdr:row>79</xdr:row>
      <xdr:rowOff>118991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110118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166526</xdr:rowOff>
    </xdr:from>
    <xdr:to>
      <xdr:col>36</xdr:col>
      <xdr:colOff>165100</xdr:colOff>
      <xdr:row>78</xdr:row>
      <xdr:rowOff>96676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87803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148992</xdr:rowOff>
    </xdr:from>
    <xdr:to>
      <xdr:col>55</xdr:col>
      <xdr:colOff>0</xdr:colOff>
      <xdr:row>96</xdr:row>
      <xdr:rowOff>3077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36742"/>
          <a:ext cx="8382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3077</xdr:rowOff>
    </xdr:from>
    <xdr:to>
      <xdr:col>50</xdr:col>
      <xdr:colOff>114300</xdr:colOff>
      <xdr:row>96</xdr:row>
      <xdr:rowOff>30310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62277"/>
          <a:ext cx="889000" cy="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30280</xdr:rowOff>
    </xdr:from>
    <xdr:to>
      <xdr:col>45</xdr:col>
      <xdr:colOff>177800</xdr:colOff>
      <xdr:row>96</xdr:row>
      <xdr:rowOff>30310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18030"/>
          <a:ext cx="889000" cy="1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30280</xdr:rowOff>
    </xdr:from>
    <xdr:to>
      <xdr:col>41</xdr:col>
      <xdr:colOff>50800</xdr:colOff>
      <xdr:row>96</xdr:row>
      <xdr:rowOff>63993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18030"/>
          <a:ext cx="889000" cy="20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98192</xdr:rowOff>
    </xdr:from>
    <xdr:to>
      <xdr:col>55</xdr:col>
      <xdr:colOff>50800</xdr:colOff>
      <xdr:row>96</xdr:row>
      <xdr:rowOff>28342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121069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123727</xdr:rowOff>
    </xdr:from>
    <xdr:to>
      <xdr:col>50</xdr:col>
      <xdr:colOff>165100</xdr:colOff>
      <xdr:row>96</xdr:row>
      <xdr:rowOff>53877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1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70404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150960</xdr:rowOff>
    </xdr:from>
    <xdr:to>
      <xdr:col>46</xdr:col>
      <xdr:colOff>38100</xdr:colOff>
      <xdr:row>96</xdr:row>
      <xdr:rowOff>81110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97637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150930</xdr:rowOff>
    </xdr:from>
    <xdr:to>
      <xdr:col>41</xdr:col>
      <xdr:colOff>101600</xdr:colOff>
      <xdr:row>95</xdr:row>
      <xdr:rowOff>81080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97607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13193</xdr:rowOff>
    </xdr:from>
    <xdr:to>
      <xdr:col>36</xdr:col>
      <xdr:colOff>165100</xdr:colOff>
      <xdr:row>96</xdr:row>
      <xdr:rowOff>114793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131320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75849</xdr:rowOff>
    </xdr:from>
    <xdr:to>
      <xdr:col>85</xdr:col>
      <xdr:colOff>127000</xdr:colOff>
      <xdr:row>39</xdr:row>
      <xdr:rowOff>80711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2399"/>
          <a:ext cx="8382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80711</xdr:rowOff>
    </xdr:from>
    <xdr:to>
      <xdr:col>81</xdr:col>
      <xdr:colOff>50800</xdr:colOff>
      <xdr:row>39</xdr:row>
      <xdr:rowOff>93859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726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88699</xdr:rowOff>
    </xdr:from>
    <xdr:to>
      <xdr:col>76</xdr:col>
      <xdr:colOff>114300</xdr:colOff>
      <xdr:row>39</xdr:row>
      <xdr:rowOff>93859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5249"/>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40360</xdr:rowOff>
    </xdr:from>
    <xdr:to>
      <xdr:col>71</xdr:col>
      <xdr:colOff>177800</xdr:colOff>
      <xdr:row>39</xdr:row>
      <xdr:rowOff>88699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6910"/>
          <a:ext cx="889000" cy="4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25049</xdr:rowOff>
    </xdr:from>
    <xdr:to>
      <xdr:col>85</xdr:col>
      <xdr:colOff>177800</xdr:colOff>
      <xdr:row>39</xdr:row>
      <xdr:rowOff>126649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29911</xdr:rowOff>
    </xdr:from>
    <xdr:to>
      <xdr:col>81</xdr:col>
      <xdr:colOff>101600</xdr:colOff>
      <xdr:row>39</xdr:row>
      <xdr:rowOff>131511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122638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43059</xdr:rowOff>
    </xdr:from>
    <xdr:to>
      <xdr:col>76</xdr:col>
      <xdr:colOff>165100</xdr:colOff>
      <xdr:row>39</xdr:row>
      <xdr:rowOff>144659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135786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37899</xdr:rowOff>
    </xdr:from>
    <xdr:to>
      <xdr:col>72</xdr:col>
      <xdr:colOff>38100</xdr:colOff>
      <xdr:row>39</xdr:row>
      <xdr:rowOff>139499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130626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161010</xdr:rowOff>
    </xdr:from>
    <xdr:to>
      <xdr:col>67</xdr:col>
      <xdr:colOff>101600</xdr:colOff>
      <xdr:row>39</xdr:row>
      <xdr:rowOff>91160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107687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68528</xdr:rowOff>
    </xdr:from>
    <xdr:to>
      <xdr:col>85</xdr:col>
      <xdr:colOff>127000</xdr:colOff>
      <xdr:row>77</xdr:row>
      <xdr:rowOff>74645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0178"/>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66918</xdr:rowOff>
    </xdr:from>
    <xdr:to>
      <xdr:col>81</xdr:col>
      <xdr:colOff>50800</xdr:colOff>
      <xdr:row>77</xdr:row>
      <xdr:rowOff>68528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8568"/>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66703</xdr:rowOff>
    </xdr:from>
    <xdr:to>
      <xdr:col>76</xdr:col>
      <xdr:colOff>114300</xdr:colOff>
      <xdr:row>77</xdr:row>
      <xdr:rowOff>66918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6835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66703</xdr:rowOff>
    </xdr:from>
    <xdr:to>
      <xdr:col>71</xdr:col>
      <xdr:colOff>177800</xdr:colOff>
      <xdr:row>77</xdr:row>
      <xdr:rowOff>90143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8353"/>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23845</xdr:rowOff>
    </xdr:from>
    <xdr:to>
      <xdr:col>85</xdr:col>
      <xdr:colOff>177800</xdr:colOff>
      <xdr:row>77</xdr:row>
      <xdr:rowOff>125445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46722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17728</xdr:rowOff>
    </xdr:from>
    <xdr:to>
      <xdr:col>81</xdr:col>
      <xdr:colOff>101600</xdr:colOff>
      <xdr:row>77</xdr:row>
      <xdr:rowOff>119328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135855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16118</xdr:rowOff>
    </xdr:from>
    <xdr:to>
      <xdr:col>76</xdr:col>
      <xdr:colOff>165100</xdr:colOff>
      <xdr:row>77</xdr:row>
      <xdr:rowOff>117718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134245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15903</xdr:rowOff>
    </xdr:from>
    <xdr:to>
      <xdr:col>72</xdr:col>
      <xdr:colOff>38100</xdr:colOff>
      <xdr:row>77</xdr:row>
      <xdr:rowOff>117503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134030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39343</xdr:rowOff>
    </xdr:from>
    <xdr:to>
      <xdr:col>67</xdr:col>
      <xdr:colOff>101600</xdr:colOff>
      <xdr:row>77</xdr:row>
      <xdr:rowOff>140943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1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15763</xdr:rowOff>
    </xdr:from>
    <xdr:to>
      <xdr:col>85</xdr:col>
      <xdr:colOff>127000</xdr:colOff>
      <xdr:row>99</xdr:row>
      <xdr:rowOff>21526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9313"/>
          <a:ext cx="8382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20779</xdr:rowOff>
    </xdr:from>
    <xdr:to>
      <xdr:col>81</xdr:col>
      <xdr:colOff>50800</xdr:colOff>
      <xdr:row>99</xdr:row>
      <xdr:rowOff>21526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4329"/>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7375</xdr:rowOff>
    </xdr:from>
    <xdr:to>
      <xdr:col>76</xdr:col>
      <xdr:colOff>114300</xdr:colOff>
      <xdr:row>99</xdr:row>
      <xdr:rowOff>20779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0925"/>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149999</xdr:rowOff>
    </xdr:from>
    <xdr:to>
      <xdr:col>71</xdr:col>
      <xdr:colOff>177800</xdr:colOff>
      <xdr:row>99</xdr:row>
      <xdr:rowOff>7375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52099"/>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136413</xdr:rowOff>
    </xdr:from>
    <xdr:to>
      <xdr:col>85</xdr:col>
      <xdr:colOff>177800</xdr:colOff>
      <xdr:row>99</xdr:row>
      <xdr:rowOff>66563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142176</xdr:rowOff>
    </xdr:from>
    <xdr:to>
      <xdr:col>81</xdr:col>
      <xdr:colOff>101600</xdr:colOff>
      <xdr:row>99</xdr:row>
      <xdr:rowOff>72326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63453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141429</xdr:rowOff>
    </xdr:from>
    <xdr:to>
      <xdr:col>76</xdr:col>
      <xdr:colOff>165100</xdr:colOff>
      <xdr:row>99</xdr:row>
      <xdr:rowOff>71579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62706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128025</xdr:rowOff>
    </xdr:from>
    <xdr:to>
      <xdr:col>72</xdr:col>
      <xdr:colOff>38100</xdr:colOff>
      <xdr:row>99</xdr:row>
      <xdr:rowOff>58175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49302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99199</xdr:rowOff>
    </xdr:from>
    <xdr:to>
      <xdr:col>67</xdr:col>
      <xdr:colOff>101600</xdr:colOff>
      <xdr:row>99</xdr:row>
      <xdr:rowOff>29349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89669</xdr:rowOff>
    </xdr:from>
    <xdr:to>
      <xdr:col>116</xdr:col>
      <xdr:colOff>63500</xdr:colOff>
      <xdr:row>39</xdr:row>
      <xdr:rowOff>89865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76219"/>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84901</xdr:rowOff>
    </xdr:from>
    <xdr:to>
      <xdr:col>111</xdr:col>
      <xdr:colOff>177800</xdr:colOff>
      <xdr:row>39</xdr:row>
      <xdr:rowOff>89669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71451"/>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84901</xdr:rowOff>
    </xdr:from>
    <xdr:to>
      <xdr:col>107</xdr:col>
      <xdr:colOff>50800</xdr:colOff>
      <xdr:row>39</xdr:row>
      <xdr:rowOff>89179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7145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15211</xdr:rowOff>
    </xdr:from>
    <xdr:to>
      <xdr:col>102</xdr:col>
      <xdr:colOff>114300</xdr:colOff>
      <xdr:row>39</xdr:row>
      <xdr:rowOff>89179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01761"/>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39065</xdr:rowOff>
    </xdr:from>
    <xdr:to>
      <xdr:col>116</xdr:col>
      <xdr:colOff>114300</xdr:colOff>
      <xdr:row>39</xdr:row>
      <xdr:rowOff>140665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125442</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38869</xdr:rowOff>
    </xdr:from>
    <xdr:to>
      <xdr:col>112</xdr:col>
      <xdr:colOff>38100</xdr:colOff>
      <xdr:row>39</xdr:row>
      <xdr:rowOff>140469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131596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1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34101</xdr:rowOff>
    </xdr:from>
    <xdr:to>
      <xdr:col>107</xdr:col>
      <xdr:colOff>101600</xdr:colOff>
      <xdr:row>39</xdr:row>
      <xdr:rowOff>135701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126828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13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38379</xdr:rowOff>
    </xdr:from>
    <xdr:to>
      <xdr:col>102</xdr:col>
      <xdr:colOff>165100</xdr:colOff>
      <xdr:row>39</xdr:row>
      <xdr:rowOff>139979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131106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135861</xdr:rowOff>
    </xdr:from>
    <xdr:to>
      <xdr:col>98</xdr:col>
      <xdr:colOff>38100</xdr:colOff>
      <xdr:row>39</xdr:row>
      <xdr:rowOff>66011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5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57138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53442</xdr:rowOff>
    </xdr:from>
    <xdr:to>
      <xdr:col>116</xdr:col>
      <xdr:colOff>63500</xdr:colOff>
      <xdr:row>74</xdr:row>
      <xdr:rowOff>88589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0742"/>
          <a:ext cx="8382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88589</xdr:rowOff>
    </xdr:from>
    <xdr:to>
      <xdr:col>111</xdr:col>
      <xdr:colOff>177800</xdr:colOff>
      <xdr:row>74</xdr:row>
      <xdr:rowOff>157264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75889"/>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157264</xdr:rowOff>
    </xdr:from>
    <xdr:to>
      <xdr:col>107</xdr:col>
      <xdr:colOff>50800</xdr:colOff>
      <xdr:row>74</xdr:row>
      <xdr:rowOff>158883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44564"/>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158883</xdr:rowOff>
    </xdr:from>
    <xdr:to>
      <xdr:col>102</xdr:col>
      <xdr:colOff>114300</xdr:colOff>
      <xdr:row>75</xdr:row>
      <xdr:rowOff>32201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46183"/>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2642</xdr:rowOff>
    </xdr:from>
    <xdr:to>
      <xdr:col>116</xdr:col>
      <xdr:colOff>114300</xdr:colOff>
      <xdr:row>74</xdr:row>
      <xdr:rowOff>104242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25519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37789</xdr:rowOff>
    </xdr:from>
    <xdr:to>
      <xdr:col>112</xdr:col>
      <xdr:colOff>38100</xdr:colOff>
      <xdr:row>74</xdr:row>
      <xdr:rowOff>139389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155916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106464</xdr:rowOff>
    </xdr:from>
    <xdr:to>
      <xdr:col>107</xdr:col>
      <xdr:colOff>101600</xdr:colOff>
      <xdr:row>75</xdr:row>
      <xdr:rowOff>36614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53141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108083</xdr:rowOff>
    </xdr:from>
    <xdr:to>
      <xdr:col>102</xdr:col>
      <xdr:colOff>165100</xdr:colOff>
      <xdr:row>75</xdr:row>
      <xdr:rowOff>38233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54760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152851</xdr:rowOff>
    </xdr:from>
    <xdr:to>
      <xdr:col>98</xdr:col>
      <xdr:colOff>38100</xdr:colOff>
      <xdr:row>75</xdr:row>
      <xdr:rowOff>83001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99528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769,392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127,954</a:t>
          </a:r>
          <a:r>
            <a:rPr kumimoji="1" lang="ja-JP" altLang="en-US" sz="1300">
              <a:latin typeface="ＭＳ Ｐゴシック" panose="020B0600070205080204" pitchFamily="50" charset="-128"/>
              <a:ea typeface="ＭＳ Ｐゴシック" panose="020B0600070205080204" pitchFamily="50" charset="-128"/>
            </a:rPr>
            <a:t>円となっており、市町村合併により旧団体の職員を引き継いでいることから、類似団体平均と比べて高い水準にある。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また、物件費については、市町村合併により旧団体から引き継いだ施設数が多く、類似団体と比べて維持管理経費が高い状況にある。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普通建設事業費（うち新規整備）が住民一人当たり</a:t>
          </a:r>
          <a:r>
            <a:rPr kumimoji="1" lang="en-US" altLang="ja-JP" sz="1300">
              <a:latin typeface="ＭＳ Ｐゴシック" panose="020B0600070205080204" pitchFamily="50" charset="-128"/>
              <a:ea typeface="ＭＳ Ｐゴシック" panose="020B0600070205080204" pitchFamily="50" charset="-128"/>
            </a:rPr>
            <a:t>68,829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円となっており、類似団体平均に比べ高い水準となっているのは、総合加工施設建設事業の工事進捗による工事費の増加が主な原因である。</a:t>
          </a: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103,458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円となっており、、類似団体平均に比べ高止まりしているのは、合併特例債及び過疎対策事業債に係る元利償還金が主な要因である。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定員管理計画や公共施設等総合管理計画に基づき、長期的視点に立った定員管理、公共施設の再編を引き続き推進していく。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164274</xdr:rowOff>
    </xdr:from>
    <xdr:to>
      <xdr:col>24</xdr:col>
      <xdr:colOff>63500</xdr:colOff>
      <xdr:row>38</xdr:row>
      <xdr:rowOff>16066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7924"/>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16066</xdr:rowOff>
    </xdr:from>
    <xdr:to>
      <xdr:col>19</xdr:col>
      <xdr:colOff>177800</xdr:colOff>
      <xdr:row>38</xdr:row>
      <xdr:rowOff>62547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31166"/>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49974</xdr:rowOff>
    </xdr:from>
    <xdr:to>
      <xdr:col>15</xdr:col>
      <xdr:colOff>50800</xdr:colOff>
      <xdr:row>38</xdr:row>
      <xdr:rowOff>62547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507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49974</xdr:rowOff>
    </xdr:from>
    <xdr:to>
      <xdr:col>10</xdr:col>
      <xdr:colOff>114300</xdr:colOff>
      <xdr:row>38</xdr:row>
      <xdr:rowOff>89598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507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113474</xdr:rowOff>
    </xdr:from>
    <xdr:to>
      <xdr:col>24</xdr:col>
      <xdr:colOff>114300</xdr:colOff>
      <xdr:row>38</xdr:row>
      <xdr:rowOff>43624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136716</xdr:rowOff>
    </xdr:from>
    <xdr:to>
      <xdr:col>20</xdr:col>
      <xdr:colOff>38100</xdr:colOff>
      <xdr:row>38</xdr:row>
      <xdr:rowOff>66866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11747</xdr:rowOff>
    </xdr:from>
    <xdr:to>
      <xdr:col>15</xdr:col>
      <xdr:colOff>101600</xdr:colOff>
      <xdr:row>38</xdr:row>
      <xdr:rowOff>113347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104474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170624</xdr:rowOff>
    </xdr:from>
    <xdr:to>
      <xdr:col>10</xdr:col>
      <xdr:colOff>165100</xdr:colOff>
      <xdr:row>38</xdr:row>
      <xdr:rowOff>100774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91901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38798</xdr:rowOff>
    </xdr:from>
    <xdr:to>
      <xdr:col>6</xdr:col>
      <xdr:colOff>38100</xdr:colOff>
      <xdr:row>38</xdr:row>
      <xdr:rowOff>140398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131525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71341</xdr:rowOff>
    </xdr:from>
    <xdr:to>
      <xdr:col>24</xdr:col>
      <xdr:colOff>63500</xdr:colOff>
      <xdr:row>58</xdr:row>
      <xdr:rowOff>84641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441"/>
          <a:ext cx="8382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84641</xdr:rowOff>
    </xdr:from>
    <xdr:to>
      <xdr:col>19</xdr:col>
      <xdr:colOff>177800</xdr:colOff>
      <xdr:row>58</xdr:row>
      <xdr:rowOff>92154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8741"/>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92154</xdr:rowOff>
    </xdr:from>
    <xdr:to>
      <xdr:col>15</xdr:col>
      <xdr:colOff>50800</xdr:colOff>
      <xdr:row>58</xdr:row>
      <xdr:rowOff>95118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625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114083</xdr:rowOff>
    </xdr:from>
    <xdr:to>
      <xdr:col>10</xdr:col>
      <xdr:colOff>114300</xdr:colOff>
      <xdr:row>58</xdr:row>
      <xdr:rowOff>95118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6733"/>
          <a:ext cx="889000" cy="15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20541</xdr:rowOff>
    </xdr:from>
    <xdr:to>
      <xdr:col>24</xdr:col>
      <xdr:colOff>114300</xdr:colOff>
      <xdr:row>58</xdr:row>
      <xdr:rowOff>122141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33841</xdr:rowOff>
    </xdr:from>
    <xdr:to>
      <xdr:col>20</xdr:col>
      <xdr:colOff>38100</xdr:colOff>
      <xdr:row>58</xdr:row>
      <xdr:rowOff>135441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41354</xdr:rowOff>
    </xdr:from>
    <xdr:to>
      <xdr:col>15</xdr:col>
      <xdr:colOff>101600</xdr:colOff>
      <xdr:row>58</xdr:row>
      <xdr:rowOff>142954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134081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44318</xdr:rowOff>
    </xdr:from>
    <xdr:to>
      <xdr:col>10</xdr:col>
      <xdr:colOff>165100</xdr:colOff>
      <xdr:row>58</xdr:row>
      <xdr:rowOff>145918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137045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63283</xdr:rowOff>
    </xdr:from>
    <xdr:to>
      <xdr:col>6</xdr:col>
      <xdr:colOff>38100</xdr:colOff>
      <xdr:row>57</xdr:row>
      <xdr:rowOff>164883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88729</xdr:rowOff>
    </xdr:from>
    <xdr:to>
      <xdr:col>24</xdr:col>
      <xdr:colOff>63500</xdr:colOff>
      <xdr:row>77</xdr:row>
      <xdr:rowOff>144490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0379"/>
          <a:ext cx="8382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144490</xdr:rowOff>
    </xdr:from>
    <xdr:to>
      <xdr:col>19</xdr:col>
      <xdr:colOff>177800</xdr:colOff>
      <xdr:row>78</xdr:row>
      <xdr:rowOff>23287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6140"/>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147172</xdr:rowOff>
    </xdr:from>
    <xdr:to>
      <xdr:col>15</xdr:col>
      <xdr:colOff>50800</xdr:colOff>
      <xdr:row>78</xdr:row>
      <xdr:rowOff>23287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8822"/>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147172</xdr:rowOff>
    </xdr:from>
    <xdr:to>
      <xdr:col>10</xdr:col>
      <xdr:colOff>114300</xdr:colOff>
      <xdr:row>78</xdr:row>
      <xdr:rowOff>28676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8822"/>
          <a:ext cx="889000" cy="5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37929</xdr:rowOff>
    </xdr:from>
    <xdr:to>
      <xdr:col>24</xdr:col>
      <xdr:colOff>114300</xdr:colOff>
      <xdr:row>77</xdr:row>
      <xdr:rowOff>139529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93690</xdr:rowOff>
    </xdr:from>
    <xdr:to>
      <xdr:col>20</xdr:col>
      <xdr:colOff>38100</xdr:colOff>
      <xdr:row>78</xdr:row>
      <xdr:rowOff>23840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143937</xdr:rowOff>
    </xdr:from>
    <xdr:to>
      <xdr:col>15</xdr:col>
      <xdr:colOff>101600</xdr:colOff>
      <xdr:row>78</xdr:row>
      <xdr:rowOff>74087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65214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96372</xdr:rowOff>
    </xdr:from>
    <xdr:to>
      <xdr:col>10</xdr:col>
      <xdr:colOff>165100</xdr:colOff>
      <xdr:row>78</xdr:row>
      <xdr:rowOff>26522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17649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149326</xdr:rowOff>
    </xdr:from>
    <xdr:to>
      <xdr:col>6</xdr:col>
      <xdr:colOff>38100</xdr:colOff>
      <xdr:row>78</xdr:row>
      <xdr:rowOff>79476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57017</xdr:rowOff>
    </xdr:from>
    <xdr:to>
      <xdr:col>24</xdr:col>
      <xdr:colOff>63500</xdr:colOff>
      <xdr:row>99</xdr:row>
      <xdr:rowOff>75943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0567"/>
          <a:ext cx="838200" cy="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57017</xdr:rowOff>
    </xdr:from>
    <xdr:to>
      <xdr:col>19</xdr:col>
      <xdr:colOff>177800</xdr:colOff>
      <xdr:row>99</xdr:row>
      <xdr:rowOff>70718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0567"/>
          <a:ext cx="8890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70718</xdr:rowOff>
    </xdr:from>
    <xdr:to>
      <xdr:col>15</xdr:col>
      <xdr:colOff>50800</xdr:colOff>
      <xdr:row>99</xdr:row>
      <xdr:rowOff>70824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268"/>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66077</xdr:rowOff>
    </xdr:from>
    <xdr:to>
      <xdr:col>10</xdr:col>
      <xdr:colOff>114300</xdr:colOff>
      <xdr:row>99</xdr:row>
      <xdr:rowOff>70824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39627"/>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25143</xdr:rowOff>
    </xdr:from>
    <xdr:to>
      <xdr:col>24</xdr:col>
      <xdr:colOff>114300</xdr:colOff>
      <xdr:row>99</xdr:row>
      <xdr:rowOff>126743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155970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6217</xdr:rowOff>
    </xdr:from>
    <xdr:to>
      <xdr:col>20</xdr:col>
      <xdr:colOff>38100</xdr:colOff>
      <xdr:row>99</xdr:row>
      <xdr:rowOff>107817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124344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5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19918</xdr:rowOff>
    </xdr:from>
    <xdr:to>
      <xdr:col>15</xdr:col>
      <xdr:colOff>101600</xdr:colOff>
      <xdr:row>99</xdr:row>
      <xdr:rowOff>121518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138045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20024</xdr:rowOff>
    </xdr:from>
    <xdr:to>
      <xdr:col>10</xdr:col>
      <xdr:colOff>165100</xdr:colOff>
      <xdr:row>99</xdr:row>
      <xdr:rowOff>121624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138151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15277</xdr:rowOff>
    </xdr:from>
    <xdr:to>
      <xdr:col>6</xdr:col>
      <xdr:colOff>38100</xdr:colOff>
      <xdr:row>99</xdr:row>
      <xdr:rowOff>116877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133404</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6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128181</xdr:rowOff>
    </xdr:from>
    <xdr:to>
      <xdr:col>55</xdr:col>
      <xdr:colOff>0</xdr:colOff>
      <xdr:row>56</xdr:row>
      <xdr:rowOff>17208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386481"/>
          <a:ext cx="838200" cy="2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17208</xdr:rowOff>
    </xdr:from>
    <xdr:to>
      <xdr:col>50</xdr:col>
      <xdr:colOff>114300</xdr:colOff>
      <xdr:row>57</xdr:row>
      <xdr:rowOff>100406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18408"/>
          <a:ext cx="889000" cy="2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53886</xdr:rowOff>
    </xdr:from>
    <xdr:to>
      <xdr:col>45</xdr:col>
      <xdr:colOff>177800</xdr:colOff>
      <xdr:row>57</xdr:row>
      <xdr:rowOff>100406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55086"/>
          <a:ext cx="889000" cy="2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158052</xdr:rowOff>
    </xdr:from>
    <xdr:to>
      <xdr:col>41</xdr:col>
      <xdr:colOff>50800</xdr:colOff>
      <xdr:row>56</xdr:row>
      <xdr:rowOff>53886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16352"/>
          <a:ext cx="889000" cy="2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77381</xdr:rowOff>
    </xdr:from>
    <xdr:to>
      <xdr:col>55</xdr:col>
      <xdr:colOff>50800</xdr:colOff>
      <xdr:row>55</xdr:row>
      <xdr:rowOff>7531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100258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1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137858</xdr:rowOff>
    </xdr:from>
    <xdr:to>
      <xdr:col>50</xdr:col>
      <xdr:colOff>165100</xdr:colOff>
      <xdr:row>56</xdr:row>
      <xdr:rowOff>68008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84535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49606</xdr:rowOff>
    </xdr:from>
    <xdr:to>
      <xdr:col>46</xdr:col>
      <xdr:colOff>38100</xdr:colOff>
      <xdr:row>57</xdr:row>
      <xdr:rowOff>151206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142333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1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3086</xdr:rowOff>
    </xdr:from>
    <xdr:to>
      <xdr:col>41</xdr:col>
      <xdr:colOff>101600</xdr:colOff>
      <xdr:row>56</xdr:row>
      <xdr:rowOff>104686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121213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107252</xdr:rowOff>
    </xdr:from>
    <xdr:to>
      <xdr:col>36</xdr:col>
      <xdr:colOff>165100</xdr:colOff>
      <xdr:row>55</xdr:row>
      <xdr:rowOff>37402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53929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105885</xdr:rowOff>
    </xdr:from>
    <xdr:to>
      <xdr:col>55</xdr:col>
      <xdr:colOff>0</xdr:colOff>
      <xdr:row>78</xdr:row>
      <xdr:rowOff>6975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07535"/>
          <a:ext cx="838200" cy="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105885</xdr:rowOff>
    </xdr:from>
    <xdr:to>
      <xdr:col>50</xdr:col>
      <xdr:colOff>114300</xdr:colOff>
      <xdr:row>77</xdr:row>
      <xdr:rowOff>114280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07535"/>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114280</xdr:rowOff>
    </xdr:from>
    <xdr:to>
      <xdr:col>45</xdr:col>
      <xdr:colOff>177800</xdr:colOff>
      <xdr:row>78</xdr:row>
      <xdr:rowOff>12996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15930"/>
          <a:ext cx="889000" cy="7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50323</xdr:rowOff>
    </xdr:from>
    <xdr:to>
      <xdr:col>41</xdr:col>
      <xdr:colOff>50800</xdr:colOff>
      <xdr:row>78</xdr:row>
      <xdr:rowOff>12996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51973"/>
          <a:ext cx="8890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127625</xdr:rowOff>
    </xdr:from>
    <xdr:to>
      <xdr:col>55</xdr:col>
      <xdr:colOff>50800</xdr:colOff>
      <xdr:row>78</xdr:row>
      <xdr:rowOff>57775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87002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55085</xdr:rowOff>
    </xdr:from>
    <xdr:to>
      <xdr:col>50</xdr:col>
      <xdr:colOff>165100</xdr:colOff>
      <xdr:row>77</xdr:row>
      <xdr:rowOff>156685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63480</xdr:rowOff>
    </xdr:from>
    <xdr:to>
      <xdr:col>46</xdr:col>
      <xdr:colOff>38100</xdr:colOff>
      <xdr:row>77</xdr:row>
      <xdr:rowOff>165080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133646</xdr:rowOff>
    </xdr:from>
    <xdr:to>
      <xdr:col>41</xdr:col>
      <xdr:colOff>101600</xdr:colOff>
      <xdr:row>78</xdr:row>
      <xdr:rowOff>63796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54923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170973</xdr:rowOff>
    </xdr:from>
    <xdr:to>
      <xdr:col>36</xdr:col>
      <xdr:colOff>165100</xdr:colOff>
      <xdr:row>77</xdr:row>
      <xdr:rowOff>101123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117650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29240</xdr:rowOff>
    </xdr:from>
    <xdr:to>
      <xdr:col>55</xdr:col>
      <xdr:colOff>0</xdr:colOff>
      <xdr:row>98</xdr:row>
      <xdr:rowOff>75022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31340"/>
          <a:ext cx="838200" cy="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44495</xdr:rowOff>
    </xdr:from>
    <xdr:to>
      <xdr:col>50</xdr:col>
      <xdr:colOff>114300</xdr:colOff>
      <xdr:row>98</xdr:row>
      <xdr:rowOff>75022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6595"/>
          <a:ext cx="889000" cy="3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44495</xdr:rowOff>
    </xdr:from>
    <xdr:to>
      <xdr:col>45</xdr:col>
      <xdr:colOff>177800</xdr:colOff>
      <xdr:row>98</xdr:row>
      <xdr:rowOff>69138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46595"/>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58562</xdr:rowOff>
    </xdr:from>
    <xdr:to>
      <xdr:col>41</xdr:col>
      <xdr:colOff>50800</xdr:colOff>
      <xdr:row>98</xdr:row>
      <xdr:rowOff>69138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60662"/>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149890</xdr:rowOff>
    </xdr:from>
    <xdr:to>
      <xdr:col>55</xdr:col>
      <xdr:colOff>50800</xdr:colOff>
      <xdr:row>98</xdr:row>
      <xdr:rowOff>80040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64817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24222</xdr:rowOff>
    </xdr:from>
    <xdr:to>
      <xdr:col>50</xdr:col>
      <xdr:colOff>165100</xdr:colOff>
      <xdr:row>98</xdr:row>
      <xdr:rowOff>125822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116949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165145</xdr:rowOff>
    </xdr:from>
    <xdr:to>
      <xdr:col>46</xdr:col>
      <xdr:colOff>38100</xdr:colOff>
      <xdr:row>98</xdr:row>
      <xdr:rowOff>95295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86422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18338</xdr:rowOff>
    </xdr:from>
    <xdr:to>
      <xdr:col>41</xdr:col>
      <xdr:colOff>101600</xdr:colOff>
      <xdr:row>98</xdr:row>
      <xdr:rowOff>119938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111065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7762</xdr:rowOff>
    </xdr:from>
    <xdr:to>
      <xdr:col>36</xdr:col>
      <xdr:colOff>165100</xdr:colOff>
      <xdr:row>98</xdr:row>
      <xdr:rowOff>109362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108996</xdr:rowOff>
    </xdr:from>
    <xdr:to>
      <xdr:col>85</xdr:col>
      <xdr:colOff>127000</xdr:colOff>
      <xdr:row>36</xdr:row>
      <xdr:rowOff>162932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1196"/>
          <a:ext cx="838200" cy="5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162932</xdr:rowOff>
    </xdr:from>
    <xdr:to>
      <xdr:col>81</xdr:col>
      <xdr:colOff>50800</xdr:colOff>
      <xdr:row>37</xdr:row>
      <xdr:rowOff>34830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35132"/>
          <a:ext cx="889000" cy="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34830</xdr:rowOff>
    </xdr:from>
    <xdr:to>
      <xdr:col>76</xdr:col>
      <xdr:colOff>114300</xdr:colOff>
      <xdr:row>37</xdr:row>
      <xdr:rowOff>49375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8480"/>
          <a:ext cx="889000" cy="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5998</xdr:rowOff>
    </xdr:from>
    <xdr:to>
      <xdr:col>71</xdr:col>
      <xdr:colOff>177800</xdr:colOff>
      <xdr:row>37</xdr:row>
      <xdr:rowOff>49375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49648"/>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58196</xdr:rowOff>
    </xdr:from>
    <xdr:to>
      <xdr:col>85</xdr:col>
      <xdr:colOff>177800</xdr:colOff>
      <xdr:row>36</xdr:row>
      <xdr:rowOff>159796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81073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112132</xdr:rowOff>
    </xdr:from>
    <xdr:to>
      <xdr:col>81</xdr:col>
      <xdr:colOff>101600</xdr:colOff>
      <xdr:row>37</xdr:row>
      <xdr:rowOff>42282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58809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155480</xdr:rowOff>
    </xdr:from>
    <xdr:to>
      <xdr:col>76</xdr:col>
      <xdr:colOff>165100</xdr:colOff>
      <xdr:row>37</xdr:row>
      <xdr:rowOff>85630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102157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170025</xdr:rowOff>
    </xdr:from>
    <xdr:to>
      <xdr:col>72</xdr:col>
      <xdr:colOff>38100</xdr:colOff>
      <xdr:row>37</xdr:row>
      <xdr:rowOff>100175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116702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126648</xdr:rowOff>
    </xdr:from>
    <xdr:to>
      <xdr:col>67</xdr:col>
      <xdr:colOff>101600</xdr:colOff>
      <xdr:row>37</xdr:row>
      <xdr:rowOff>56798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73325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75090</xdr:rowOff>
    </xdr:from>
    <xdr:to>
      <xdr:col>85</xdr:col>
      <xdr:colOff>127000</xdr:colOff>
      <xdr:row>55</xdr:row>
      <xdr:rowOff>119050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33390"/>
          <a:ext cx="838200" cy="2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88036</xdr:rowOff>
    </xdr:from>
    <xdr:to>
      <xdr:col>81</xdr:col>
      <xdr:colOff>50800</xdr:colOff>
      <xdr:row>55</xdr:row>
      <xdr:rowOff>119050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1778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112192</xdr:rowOff>
    </xdr:from>
    <xdr:to>
      <xdr:col>76</xdr:col>
      <xdr:colOff>114300</xdr:colOff>
      <xdr:row>55</xdr:row>
      <xdr:rowOff>88036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199042"/>
          <a:ext cx="889000" cy="3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112192</xdr:rowOff>
    </xdr:from>
    <xdr:to>
      <xdr:col>71</xdr:col>
      <xdr:colOff>177800</xdr:colOff>
      <xdr:row>55</xdr:row>
      <xdr:rowOff>15547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99042"/>
          <a:ext cx="889000" cy="2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24290</xdr:rowOff>
    </xdr:from>
    <xdr:to>
      <xdr:col>85</xdr:col>
      <xdr:colOff>177800</xdr:colOff>
      <xdr:row>54</xdr:row>
      <xdr:rowOff>125890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47167</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3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68250</xdr:rowOff>
    </xdr:from>
    <xdr:to>
      <xdr:col>81</xdr:col>
      <xdr:colOff>101600</xdr:colOff>
      <xdr:row>55</xdr:row>
      <xdr:rowOff>169850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14927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37236</xdr:rowOff>
    </xdr:from>
    <xdr:to>
      <xdr:col>76</xdr:col>
      <xdr:colOff>165100</xdr:colOff>
      <xdr:row>55</xdr:row>
      <xdr:rowOff>138836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155363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61392</xdr:rowOff>
    </xdr:from>
    <xdr:to>
      <xdr:col>72</xdr:col>
      <xdr:colOff>38100</xdr:colOff>
      <xdr:row>53</xdr:row>
      <xdr:rowOff>162992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8069</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2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136197</xdr:rowOff>
    </xdr:from>
    <xdr:to>
      <xdr:col>67</xdr:col>
      <xdr:colOff>101600</xdr:colOff>
      <xdr:row>55</xdr:row>
      <xdr:rowOff>66347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82874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74262</xdr:rowOff>
    </xdr:from>
    <xdr:to>
      <xdr:col>85</xdr:col>
      <xdr:colOff>127000</xdr:colOff>
      <xdr:row>79</xdr:row>
      <xdr:rowOff>80711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8812"/>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80711</xdr:rowOff>
    </xdr:from>
    <xdr:to>
      <xdr:col>81</xdr:col>
      <xdr:colOff>50800</xdr:colOff>
      <xdr:row>79</xdr:row>
      <xdr:rowOff>93859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526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88700</xdr:rowOff>
    </xdr:from>
    <xdr:to>
      <xdr:col>76</xdr:col>
      <xdr:colOff>114300</xdr:colOff>
      <xdr:row>79</xdr:row>
      <xdr:rowOff>93859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25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40360</xdr:rowOff>
    </xdr:from>
    <xdr:to>
      <xdr:col>71</xdr:col>
      <xdr:colOff>177800</xdr:colOff>
      <xdr:row>79</xdr:row>
      <xdr:rowOff>88700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4910"/>
          <a:ext cx="889000" cy="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23462</xdr:rowOff>
    </xdr:from>
    <xdr:to>
      <xdr:col>85</xdr:col>
      <xdr:colOff>177800</xdr:colOff>
      <xdr:row>79</xdr:row>
      <xdr:rowOff>125062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154289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29911</xdr:rowOff>
    </xdr:from>
    <xdr:to>
      <xdr:col>81</xdr:col>
      <xdr:colOff>101600</xdr:colOff>
      <xdr:row>79</xdr:row>
      <xdr:rowOff>131511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122638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43059</xdr:rowOff>
    </xdr:from>
    <xdr:to>
      <xdr:col>76</xdr:col>
      <xdr:colOff>165100</xdr:colOff>
      <xdr:row>79</xdr:row>
      <xdr:rowOff>144659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135786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37900</xdr:rowOff>
    </xdr:from>
    <xdr:to>
      <xdr:col>72</xdr:col>
      <xdr:colOff>38100</xdr:colOff>
      <xdr:row>79</xdr:row>
      <xdr:rowOff>139500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130627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161010</xdr:rowOff>
    </xdr:from>
    <xdr:to>
      <xdr:col>67</xdr:col>
      <xdr:colOff>101600</xdr:colOff>
      <xdr:row>79</xdr:row>
      <xdr:rowOff>91160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107687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68528</xdr:rowOff>
    </xdr:from>
    <xdr:to>
      <xdr:col>85</xdr:col>
      <xdr:colOff>127000</xdr:colOff>
      <xdr:row>97</xdr:row>
      <xdr:rowOff>74645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99178"/>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66918</xdr:rowOff>
    </xdr:from>
    <xdr:to>
      <xdr:col>81</xdr:col>
      <xdr:colOff>50800</xdr:colOff>
      <xdr:row>97</xdr:row>
      <xdr:rowOff>68528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7568"/>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66703</xdr:rowOff>
    </xdr:from>
    <xdr:to>
      <xdr:col>76</xdr:col>
      <xdr:colOff>114300</xdr:colOff>
      <xdr:row>97</xdr:row>
      <xdr:rowOff>66918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735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66703</xdr:rowOff>
    </xdr:from>
    <xdr:to>
      <xdr:col>71</xdr:col>
      <xdr:colOff>177800</xdr:colOff>
      <xdr:row>97</xdr:row>
      <xdr:rowOff>90143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7353"/>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23845</xdr:rowOff>
    </xdr:from>
    <xdr:to>
      <xdr:col>85</xdr:col>
      <xdr:colOff>177800</xdr:colOff>
      <xdr:row>97</xdr:row>
      <xdr:rowOff>125445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46722</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17728</xdr:rowOff>
    </xdr:from>
    <xdr:to>
      <xdr:col>81</xdr:col>
      <xdr:colOff>101600</xdr:colOff>
      <xdr:row>97</xdr:row>
      <xdr:rowOff>119328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135855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16118</xdr:rowOff>
    </xdr:from>
    <xdr:to>
      <xdr:col>76</xdr:col>
      <xdr:colOff>165100</xdr:colOff>
      <xdr:row>97</xdr:row>
      <xdr:rowOff>117718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134245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15903</xdr:rowOff>
    </xdr:from>
    <xdr:to>
      <xdr:col>72</xdr:col>
      <xdr:colOff>38100</xdr:colOff>
      <xdr:row>97</xdr:row>
      <xdr:rowOff>117503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134030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39343</xdr:rowOff>
    </xdr:from>
    <xdr:to>
      <xdr:col>67</xdr:col>
      <xdr:colOff>101600</xdr:colOff>
      <xdr:row>97</xdr:row>
      <xdr:rowOff>140943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157470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4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・農林水産業費が住民一人当たり</a:t>
          </a:r>
          <a:r>
            <a:rPr kumimoji="1" lang="en-US" altLang="ja-JP" sz="1300">
              <a:latin typeface="ＭＳ Ｐゴシック" panose="020B0600070205080204" pitchFamily="50" charset="-128"/>
              <a:ea typeface="ＭＳ Ｐゴシック" panose="020B0600070205080204" pitchFamily="50" charset="-128"/>
            </a:rPr>
            <a:t>60,907</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年度は、総合加工施設建設事業の工事進捗による普通建設事業費が増加したことが主な要因である。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108,479</a:t>
          </a:r>
          <a:r>
            <a:rPr kumimoji="1" lang="ja-JP" altLang="en-US" sz="1300">
              <a:latin typeface="ＭＳ Ｐゴシック" panose="020B0600070205080204" pitchFamily="50" charset="-128"/>
              <a:ea typeface="ＭＳ Ｐゴシック" panose="020B0600070205080204" pitchFamily="50" charset="-128"/>
            </a:rPr>
            <a:t>円となっている。合併特例債を活用した千倉地区社会体育施設等整備工事の開始等による普通建設事業費が増加したことが主な要因である。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103,458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円となっており、類似団体平均に比べ高止まりしているのは、合併特例債及び過疎対策事業債に係る元利償還金が主な要因である。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p>
        <a:p>
          <a:r>
            <a:rPr kumimoji="1" lang="ja-JP" altLang="en-US" sz="1400">
              <a:latin typeface="ＭＳ ゴシック" pitchFamily="49" charset="-128"/>
              <a:ea typeface="ＭＳ ゴシック" pitchFamily="49" charset="-128"/>
            </a:rPr>
            <a:t>また、実質収支は継続的に黒字を確保しているものの、令和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年度については、生活保護費や介護給付費等の扶助費が増加したことなどにより、実質単年度収支は悪化した。今後も歳出の合理化等行財政改革を推進し、健全な行政運営に努めていく。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連結実質赤字比率はなく、また、すべての会計において赤字は発生していない。ただし、各企業会計及び特別会計では一般会計からの繰入を行っており、その額は高止まりしていることから、そ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28159055</v>
      </c>
      <c r="BO4" s="436"/>
      <c r="BP4" s="436"/>
      <c r="BQ4" s="436"/>
      <c r="BR4" s="436"/>
      <c r="BS4" s="436"/>
      <c r="BT4" s="436"/>
      <c r="BU4" s="437"/>
      <c r="BV4" s="435">
        <v>28601596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v>
      </c>
      <c r="CU4" s="576"/>
      <c r="CV4" s="576"/>
      <c r="CW4" s="576"/>
      <c r="CX4" s="576"/>
      <c r="CY4" s="576"/>
      <c r="CZ4" s="576"/>
      <c r="DA4" s="577"/>
      <c r="DB4" s="575">
        <v>9.5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26210124</v>
      </c>
      <c r="BO5" s="407"/>
      <c r="BP5" s="407"/>
      <c r="BQ5" s="407"/>
      <c r="BR5" s="407"/>
      <c r="BS5" s="407"/>
      <c r="BT5" s="407"/>
      <c r="BU5" s="408"/>
      <c r="BV5" s="406">
        <v>26457023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93.4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1948931</v>
      </c>
      <c r="BO6" s="407"/>
      <c r="BP6" s="407"/>
      <c r="BQ6" s="407"/>
      <c r="BR6" s="407"/>
      <c r="BS6" s="407"/>
      <c r="BT6" s="407"/>
      <c r="BU6" s="408"/>
      <c r="BV6" s="406">
        <v>2144573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93.7</v>
      </c>
      <c r="CU6" s="550"/>
      <c r="CV6" s="550"/>
      <c r="CW6" s="550"/>
      <c r="CX6" s="550"/>
      <c r="CY6" s="550"/>
      <c r="CZ6" s="550"/>
      <c r="DA6" s="551"/>
      <c r="DB6" s="549">
        <v>93.4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906391</v>
      </c>
      <c r="BO7" s="407"/>
      <c r="BP7" s="407"/>
      <c r="BQ7" s="407"/>
      <c r="BR7" s="407"/>
      <c r="BS7" s="407"/>
      <c r="BT7" s="407"/>
      <c r="BU7" s="408"/>
      <c r="BV7" s="406">
        <v>762356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14873555</v>
      </c>
      <c r="CU7" s="407"/>
      <c r="CV7" s="407"/>
      <c r="CW7" s="407"/>
      <c r="CX7" s="407"/>
      <c r="CY7" s="407"/>
      <c r="CZ7" s="407"/>
      <c r="DA7" s="408"/>
      <c r="DB7" s="406">
        <v>14599337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1042540</v>
      </c>
      <c r="BO8" s="407"/>
      <c r="BP8" s="407"/>
      <c r="BQ8" s="407"/>
      <c r="BR8" s="407"/>
      <c r="BS8" s="407"/>
      <c r="BT8" s="407"/>
      <c r="BU8" s="408"/>
      <c r="BV8" s="406">
        <v>1382217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0.31</v>
      </c>
      <c r="CU8" s="510"/>
      <c r="CV8" s="510"/>
      <c r="CW8" s="510"/>
      <c r="CX8" s="510"/>
      <c r="CY8" s="510"/>
      <c r="CZ8" s="510"/>
      <c r="DA8" s="511"/>
      <c r="DB8" s="509">
        <v>0.31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35831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-339677</v>
      </c>
      <c r="BO9" s="407"/>
      <c r="BP9" s="407"/>
      <c r="BQ9" s="407"/>
      <c r="BR9" s="407"/>
      <c r="BS9" s="407"/>
      <c r="BT9" s="407"/>
      <c r="BU9" s="408"/>
      <c r="BV9" s="406">
        <v>127699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v>
      </c>
      <c r="CU9" s="404"/>
      <c r="CV9" s="404"/>
      <c r="CW9" s="404"/>
      <c r="CX9" s="404"/>
      <c r="CY9" s="404"/>
      <c r="CZ9" s="404"/>
      <c r="DA9" s="405"/>
      <c r="DB9" s="403">
        <v>19.899999999999999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39033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579</v>
      </c>
      <c r="BO10" s="407"/>
      <c r="BP10" s="407"/>
      <c r="BQ10" s="407"/>
      <c r="BR10" s="407"/>
      <c r="BS10" s="407"/>
      <c r="BT10" s="407"/>
      <c r="BU10" s="408"/>
      <c r="BV10" s="406">
        <v>120971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51347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34066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33502</v>
      </c>
      <c r="S13" s="494"/>
      <c r="T13" s="494"/>
      <c r="U13" s="494"/>
      <c r="V13" s="495"/>
      <c r="W13" s="496" t="s">
        <v>131</v>
      </c>
      <c r="X13" s="392"/>
      <c r="Y13" s="392"/>
      <c r="Z13" s="392"/>
      <c r="AA13" s="392"/>
      <c r="AB13" s="393"/>
      <c r="AC13" s="359">
        <v>2934</v>
      </c>
      <c r="AD13" s="360"/>
      <c r="AE13" s="360"/>
      <c r="AF13" s="360"/>
      <c r="AG13" s="361"/>
      <c r="AH13" s="359">
        <v>3882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-339098</v>
      </c>
      <c r="BO13" s="407"/>
      <c r="BP13" s="407"/>
      <c r="BQ13" s="407"/>
      <c r="BR13" s="407"/>
      <c r="BS13" s="407"/>
      <c r="BT13" s="407"/>
      <c r="BU13" s="408"/>
      <c r="BV13" s="406">
        <v>300017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8.9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34815</v>
      </c>
      <c r="S14" s="494"/>
      <c r="T14" s="494"/>
      <c r="U14" s="494"/>
      <c r="V14" s="495"/>
      <c r="W14" s="497"/>
      <c r="X14" s="395"/>
      <c r="Y14" s="395"/>
      <c r="Z14" s="395"/>
      <c r="AA14" s="395"/>
      <c r="AB14" s="396"/>
      <c r="AC14" s="486">
        <v>17.399999999999999</v>
      </c>
      <c r="AD14" s="487"/>
      <c r="AE14" s="487"/>
      <c r="AF14" s="487"/>
      <c r="AG14" s="488"/>
      <c r="AH14" s="486">
        <v>20.5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34289</v>
      </c>
      <c r="S15" s="494"/>
      <c r="T15" s="494"/>
      <c r="U15" s="494"/>
      <c r="V15" s="495"/>
      <c r="W15" s="496" t="s">
        <v>137</v>
      </c>
      <c r="X15" s="392"/>
      <c r="Y15" s="392"/>
      <c r="Z15" s="392"/>
      <c r="AA15" s="392"/>
      <c r="AB15" s="393"/>
      <c r="AC15" s="359">
        <v>2632</v>
      </c>
      <c r="AD15" s="360"/>
      <c r="AE15" s="360"/>
      <c r="AF15" s="360"/>
      <c r="AG15" s="361"/>
      <c r="AH15" s="359">
        <v>2883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4422889</v>
      </c>
      <c r="BO15" s="436"/>
      <c r="BP15" s="436"/>
      <c r="BQ15" s="436"/>
      <c r="BR15" s="436"/>
      <c r="BS15" s="436"/>
      <c r="BT15" s="436"/>
      <c r="BU15" s="437"/>
      <c r="BV15" s="435">
        <v>4194931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15.7</v>
      </c>
      <c r="AD16" s="487"/>
      <c r="AE16" s="487"/>
      <c r="AF16" s="487"/>
      <c r="AG16" s="488"/>
      <c r="AH16" s="486">
        <v>15.2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13707487</v>
      </c>
      <c r="BO16" s="407"/>
      <c r="BP16" s="407"/>
      <c r="BQ16" s="407"/>
      <c r="BR16" s="407"/>
      <c r="BS16" s="407"/>
      <c r="BT16" s="407"/>
      <c r="BU16" s="408"/>
      <c r="BV16" s="406">
        <v>13450741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11251</v>
      </c>
      <c r="AD17" s="360"/>
      <c r="AE17" s="360"/>
      <c r="AF17" s="360"/>
      <c r="AG17" s="361"/>
      <c r="AH17" s="359">
        <v>12192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5556666</v>
      </c>
      <c r="BO17" s="407"/>
      <c r="BP17" s="407"/>
      <c r="BQ17" s="407"/>
      <c r="BR17" s="407"/>
      <c r="BS17" s="407"/>
      <c r="BT17" s="407"/>
      <c r="BU17" s="408"/>
      <c r="BV17" s="406">
        <v>5251414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229.55</v>
      </c>
      <c r="M18" s="459"/>
      <c r="N18" s="459"/>
      <c r="O18" s="459"/>
      <c r="P18" s="459"/>
      <c r="Q18" s="459"/>
      <c r="R18" s="460"/>
      <c r="S18" s="460"/>
      <c r="T18" s="460"/>
      <c r="U18" s="460"/>
      <c r="V18" s="461"/>
      <c r="W18" s="477"/>
      <c r="X18" s="478"/>
      <c r="Y18" s="478"/>
      <c r="Z18" s="478"/>
      <c r="AA18" s="478"/>
      <c r="AB18" s="502"/>
      <c r="AC18" s="376">
        <v>66.900000000000006</v>
      </c>
      <c r="AD18" s="377"/>
      <c r="AE18" s="377"/>
      <c r="AF18" s="377"/>
      <c r="AG18" s="462"/>
      <c r="AH18" s="376">
        <v>64.3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14030732</v>
      </c>
      <c r="BO18" s="407"/>
      <c r="BP18" s="407"/>
      <c r="BQ18" s="407"/>
      <c r="BR18" s="407"/>
      <c r="BS18" s="407"/>
      <c r="BT18" s="407"/>
      <c r="BU18" s="408"/>
      <c r="BV18" s="406">
        <v>13670388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156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18516352</v>
      </c>
      <c r="BO19" s="407"/>
      <c r="BP19" s="407"/>
      <c r="BQ19" s="407"/>
      <c r="BR19" s="407"/>
      <c r="BS19" s="407"/>
      <c r="BT19" s="407"/>
      <c r="BU19" s="408"/>
      <c r="BV19" s="406">
        <v>18509316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14720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22342830</v>
      </c>
      <c r="BO22" s="436"/>
      <c r="BP22" s="436"/>
      <c r="BQ22" s="436"/>
      <c r="BR22" s="436"/>
      <c r="BS22" s="436"/>
      <c r="BT22" s="436"/>
      <c r="BU22" s="437"/>
      <c r="BV22" s="435">
        <v>22093878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9631770</v>
      </c>
      <c r="BO23" s="407"/>
      <c r="BP23" s="407"/>
      <c r="BQ23" s="407"/>
      <c r="BR23" s="407"/>
      <c r="BS23" s="407"/>
      <c r="BT23" s="407"/>
      <c r="BU23" s="408"/>
      <c r="BV23" s="406">
        <v>9970267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8300</v>
      </c>
      <c r="R24" s="360"/>
      <c r="S24" s="360"/>
      <c r="T24" s="360"/>
      <c r="U24" s="360"/>
      <c r="V24" s="361"/>
      <c r="W24" s="449"/>
      <c r="X24" s="386"/>
      <c r="Y24" s="387"/>
      <c r="Z24" s="362" t="s">
        <v>162</v>
      </c>
      <c r="AA24" s="363"/>
      <c r="AB24" s="363"/>
      <c r="AC24" s="363"/>
      <c r="AD24" s="363"/>
      <c r="AE24" s="363"/>
      <c r="AF24" s="363"/>
      <c r="AG24" s="364"/>
      <c r="AH24" s="359">
        <v>401</v>
      </c>
      <c r="AI24" s="360"/>
      <c r="AJ24" s="360"/>
      <c r="AK24" s="360"/>
      <c r="AL24" s="361"/>
      <c r="AM24" s="359">
        <v>1298839</v>
      </c>
      <c r="AN24" s="360"/>
      <c r="AO24" s="360"/>
      <c r="AP24" s="360"/>
      <c r="AQ24" s="360"/>
      <c r="AR24" s="361"/>
      <c r="AS24" s="359">
        <v>3239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19647665</v>
      </c>
      <c r="BO24" s="407"/>
      <c r="BP24" s="407"/>
      <c r="BQ24" s="407"/>
      <c r="BR24" s="407"/>
      <c r="BS24" s="407"/>
      <c r="BT24" s="407"/>
      <c r="BU24" s="408"/>
      <c r="BV24" s="406">
        <v>18825557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6940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11301287</v>
      </c>
      <c r="BO25" s="436"/>
      <c r="BP25" s="436"/>
      <c r="BQ25" s="436"/>
      <c r="BR25" s="436"/>
      <c r="BS25" s="436"/>
      <c r="BT25" s="436"/>
      <c r="BU25" s="437"/>
      <c r="BV25" s="435">
        <v>10832100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6410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43600</v>
      </c>
      <c r="AN26" s="360"/>
      <c r="AO26" s="360"/>
      <c r="AP26" s="360"/>
      <c r="AQ26" s="360"/>
      <c r="AR26" s="361"/>
      <c r="AS26" s="359">
        <v>2725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4130</v>
      </c>
      <c r="R27" s="360"/>
      <c r="S27" s="360"/>
      <c r="T27" s="360"/>
      <c r="U27" s="360"/>
      <c r="V27" s="361"/>
      <c r="W27" s="449"/>
      <c r="X27" s="386"/>
      <c r="Y27" s="387"/>
      <c r="Z27" s="362" t="s">
        <v>171</v>
      </c>
      <c r="AA27" s="363"/>
      <c r="AB27" s="363"/>
      <c r="AC27" s="363"/>
      <c r="AD27" s="363"/>
      <c r="AE27" s="363"/>
      <c r="AF27" s="363"/>
      <c r="AG27" s="364"/>
      <c r="AH27" s="359">
        <v>36</v>
      </c>
      <c r="AI27" s="360"/>
      <c r="AJ27" s="360"/>
      <c r="AK27" s="360"/>
      <c r="AL27" s="361"/>
      <c r="AM27" s="359">
        <v>120808</v>
      </c>
      <c r="AN27" s="360"/>
      <c r="AO27" s="360"/>
      <c r="AP27" s="360"/>
      <c r="AQ27" s="360"/>
      <c r="AR27" s="361"/>
      <c r="AS27" s="359">
        <v>3356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100000</v>
      </c>
      <c r="BO27" s="441"/>
      <c r="BP27" s="441"/>
      <c r="BQ27" s="441"/>
      <c r="BR27" s="441"/>
      <c r="BS27" s="441"/>
      <c r="BT27" s="441"/>
      <c r="BU27" s="442"/>
      <c r="BV27" s="440">
        <v>100000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3696320</v>
      </c>
      <c r="BO28" s="436"/>
      <c r="BP28" s="436"/>
      <c r="BQ28" s="436"/>
      <c r="BR28" s="436"/>
      <c r="BS28" s="436"/>
      <c r="BT28" s="436"/>
      <c r="BU28" s="437"/>
      <c r="BV28" s="435">
        <v>3695741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3370</v>
      </c>
      <c r="R29" s="360"/>
      <c r="S29" s="360"/>
      <c r="T29" s="360"/>
      <c r="U29" s="360"/>
      <c r="V29" s="361"/>
      <c r="W29" s="450"/>
      <c r="X29" s="451"/>
      <c r="Y29" s="452"/>
      <c r="Z29" s="362" t="s">
        <v>177</v>
      </c>
      <c r="AA29" s="363"/>
      <c r="AB29" s="363"/>
      <c r="AC29" s="363"/>
      <c r="AD29" s="363"/>
      <c r="AE29" s="363"/>
      <c r="AF29" s="363"/>
      <c r="AG29" s="364"/>
      <c r="AH29" s="359">
        <v>437</v>
      </c>
      <c r="AI29" s="360"/>
      <c r="AJ29" s="360"/>
      <c r="AK29" s="360"/>
      <c r="AL29" s="361"/>
      <c r="AM29" s="359">
        <v>1419647</v>
      </c>
      <c r="AN29" s="360"/>
      <c r="AO29" s="360"/>
      <c r="AP29" s="360"/>
      <c r="AQ29" s="360"/>
      <c r="AR29" s="361"/>
      <c r="AS29" s="359">
        <v>3249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4521799</v>
      </c>
      <c r="BO29" s="407"/>
      <c r="BP29" s="407"/>
      <c r="BQ29" s="407"/>
      <c r="BR29" s="407"/>
      <c r="BS29" s="407"/>
      <c r="BT29" s="407"/>
      <c r="BU29" s="408"/>
      <c r="BV29" s="406">
        <v>4512772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15312768</v>
      </c>
      <c r="BO30" s="441"/>
      <c r="BP30" s="441"/>
      <c r="BQ30" s="441"/>
      <c r="BR30" s="441"/>
      <c r="BS30" s="441"/>
      <c r="BT30" s="441"/>
      <c r="BU30" s="442"/>
      <c r="BV30" s="440">
        <v>15402432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(株)ちば南房総</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国保病院事業会計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（一財）南房総農業支援センター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安房郡市広域市町村圏事務組合（一般会計）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鋸南地区環境衛生組合（一般会計）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三芳水道企業団（水道事業会計）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南房総広域水道企業団（水道事業用水供給事業会計）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千葉県後期高齢者医療広域連合（一般会計）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千葉県後期高齢者医療広域連合（後期高齢者医療特別会計）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E2yLiEXcsn7S7a63mTlqM9pv1Pp/F/JUkujK0zXQSVHO3BF6m3AwPmGdCxoshSGXVaAXtgHtU/mGFhhUdkMAQ==" saltValue="bq3Z+I0QbFL+eHWD29c2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5.71</v>
      </c>
      <c r="G34" s="33">
        <v>9.68</v>
      </c>
      <c r="H34" s="33">
        <v>13.54</v>
      </c>
      <c r="I34" s="33">
        <v>13.63</v>
      </c>
      <c r="J34" s="34">
        <v>11.02</v>
      </c>
      <c r="K34" s="22"/>
      <c r="L34" s="22"/>
      <c r="M34" s="22"/>
      <c r="N34" s="22"/>
      <c r="O34" s="22"/>
      <c r="P34" s="22"/>
    </row>
    <row r="35" spans="1:16" ht="39" customHeight="1" x14ac:dyDescent="0.15">
      <c r="A35" s="22"/>
      <c r="B35" s="35"/>
      <c r="C35" s="1132" t="s">
        <v>532</v>
      </c>
      <c r="D35" s="1132"/>
      <c r="E35" s="1133"/>
      <c r="F35" s="36">
        <v>12.89</v>
      </c>
      <c r="G35" s="37">
        <v>7.46</v>
      </c>
      <c r="H35" s="37">
        <v>8.58</v>
      </c>
      <c r="I35" s="37">
        <v>9.4600000000000009</v>
      </c>
      <c r="J35" s="38">
        <v>7</v>
      </c>
      <c r="K35" s="22"/>
      <c r="L35" s="22"/>
      <c r="M35" s="22"/>
      <c r="N35" s="22"/>
      <c r="O35" s="22"/>
      <c r="P35" s="22"/>
    </row>
    <row r="36" spans="1:16" ht="39" customHeight="1" x14ac:dyDescent="0.15">
      <c r="A36" s="22"/>
      <c r="B36" s="35"/>
      <c r="C36" s="1132" t="s">
        <v>533</v>
      </c>
      <c r="D36" s="1132"/>
      <c r="E36" s="1133"/>
      <c r="F36" s="36">
        <v>5.56</v>
      </c>
      <c r="G36" s="37">
        <v>7.67</v>
      </c>
      <c r="H36" s="37">
        <v>7.08</v>
      </c>
      <c r="I36" s="37">
        <v>7.34</v>
      </c>
      <c r="J36" s="38">
        <v>5.9</v>
      </c>
      <c r="K36" s="22"/>
      <c r="L36" s="22"/>
      <c r="M36" s="22"/>
      <c r="N36" s="22"/>
      <c r="O36" s="22"/>
      <c r="P36" s="22"/>
    </row>
    <row r="37" spans="1:16" ht="39" customHeight="1" x14ac:dyDescent="0.15">
      <c r="A37" s="22"/>
      <c r="B37" s="35"/>
      <c r="C37" s="1132" t="s">
        <v>534</v>
      </c>
      <c r="D37" s="1132"/>
      <c r="E37" s="1133"/>
      <c r="F37" s="36">
        <v>1.69</v>
      </c>
      <c r="G37" s="37">
        <v>1.55</v>
      </c>
      <c r="H37" s="37">
        <v>1.54</v>
      </c>
      <c r="I37" s="37">
        <v>1.04</v>
      </c>
      <c r="J37" s="38">
        <v>1.29</v>
      </c>
      <c r="K37" s="22"/>
      <c r="L37" s="22"/>
      <c r="M37" s="22"/>
      <c r="N37" s="22"/>
      <c r="O37" s="22"/>
      <c r="P37" s="22"/>
    </row>
    <row r="38" spans="1:16" ht="39" customHeight="1" x14ac:dyDescent="0.15">
      <c r="A38" s="22"/>
      <c r="B38" s="35"/>
      <c r="C38" s="1132" t="s">
        <v>535</v>
      </c>
      <c r="D38" s="1132"/>
      <c r="E38" s="1133"/>
      <c r="F38" s="36">
        <v>1.54</v>
      </c>
      <c r="G38" s="37">
        <v>1.47</v>
      </c>
      <c r="H38" s="37">
        <v>1.56</v>
      </c>
      <c r="I38" s="37">
        <v>0.34</v>
      </c>
      <c r="J38" s="38">
        <v>0.59</v>
      </c>
      <c r="K38" s="22"/>
      <c r="L38" s="22"/>
      <c r="M38" s="22"/>
      <c r="N38" s="22"/>
      <c r="O38" s="22"/>
      <c r="P38" s="22"/>
    </row>
    <row r="39" spans="1:16" ht="39" customHeight="1" x14ac:dyDescent="0.15">
      <c r="A39" s="22"/>
      <c r="B39" s="35"/>
      <c r="C39" s="1132" t="s">
        <v>536</v>
      </c>
      <c r="D39" s="1132"/>
      <c r="E39" s="1133"/>
      <c r="F39" s="36">
        <v>0.01</v>
      </c>
      <c r="G39" s="37">
        <v>0.01</v>
      </c>
      <c r="H39" s="37">
        <v>0.01</v>
      </c>
      <c r="I39" s="37">
        <v>0.01</v>
      </c>
      <c r="J39" s="38">
        <v>0.16</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qkLc+/lGKi2T3fSS/Vzm8EN2U8zehn4sDpfZ+7P/TOyEIO8w2NLN9+NRIHu4t2f4wV1fY2NV4uMdkO8PSuWCw==" saltValue="N1RkLrlhG8ak6l32zMEd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3579</v>
      </c>
      <c r="L45" s="58">
        <v>3878</v>
      </c>
      <c r="M45" s="58">
        <v>3803</v>
      </c>
      <c r="N45" s="58">
        <v>3695</v>
      </c>
      <c r="O45" s="59">
        <v>3524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82</v>
      </c>
      <c r="L48" s="62">
        <v>122</v>
      </c>
      <c r="M48" s="62">
        <v>73</v>
      </c>
      <c r="N48" s="62">
        <v>98</v>
      </c>
      <c r="O48" s="63">
        <v>71</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117</v>
      </c>
      <c r="L49" s="62">
        <v>116</v>
      </c>
      <c r="M49" s="62">
        <v>128</v>
      </c>
      <c r="N49" s="62">
        <v>105</v>
      </c>
      <c r="O49" s="63">
        <v>96</v>
      </c>
      <c r="P49" s="46"/>
      <c r="Q49" s="46"/>
      <c r="R49" s="46"/>
      <c r="S49" s="46"/>
      <c r="T49" s="46"/>
      <c r="U49" s="46"/>
    </row>
    <row r="50" spans="1:21" ht="30.75" customHeight="1" x14ac:dyDescent="0.15">
      <c r="A50" s="46"/>
      <c r="B50" s="1163"/>
      <c r="C50" s="1164"/>
      <c r="D50" s="60"/>
      <c r="E50" s="1140" t="s">
        <v>15</v>
      </c>
      <c r="F50" s="1140"/>
      <c r="G50" s="1140"/>
      <c r="H50" s="1140"/>
      <c r="I50" s="1140"/>
      <c r="J50" s="1141"/>
      <c r="K50" s="61">
        <v>20</v>
      </c>
      <c r="L50" s="62">
        <v>19</v>
      </c>
      <c r="M50" s="62">
        <v>16</v>
      </c>
      <c r="N50" s="62">
        <v>14</v>
      </c>
      <c r="O50" s="63">
        <v>16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2801</v>
      </c>
      <c r="L52" s="62">
        <v>2966</v>
      </c>
      <c r="M52" s="62">
        <v>3030</v>
      </c>
      <c r="N52" s="62">
        <v>2914</v>
      </c>
      <c r="O52" s="63">
        <v>2829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997</v>
      </c>
      <c r="L53" s="67">
        <v>1169</v>
      </c>
      <c r="M53" s="67">
        <v>990</v>
      </c>
      <c r="N53" s="67">
        <v>998</v>
      </c>
      <c r="O53" s="68">
        <v>878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562</v>
      </c>
      <c r="L58" s="82" t="s">
        <v>562</v>
      </c>
      <c r="M58" s="82" t="s">
        <v>562</v>
      </c>
      <c r="N58" s="82" t="s">
        <v>562</v>
      </c>
      <c r="O58" s="83" t="s">
        <v>562</v>
      </c>
    </row>
    <row r="59" spans="1:21" ht="31.5" customHeight="1" x14ac:dyDescent="0.15">
      <c r="B59" s="1148"/>
      <c r="C59" s="1149"/>
      <c r="D59" s="1155" t="s">
        <v>26</v>
      </c>
      <c r="E59" s="1156"/>
      <c r="F59" s="1156"/>
      <c r="G59" s="1156"/>
      <c r="H59" s="1156"/>
      <c r="I59" s="1156"/>
      <c r="J59" s="1157"/>
      <c r="K59" s="84" t="s">
        <v>562</v>
      </c>
      <c r="L59" s="85" t="s">
        <v>562</v>
      </c>
      <c r="M59" s="85" t="s">
        <v>562</v>
      </c>
      <c r="N59" s="85" t="s">
        <v>562</v>
      </c>
      <c r="O59" s="86" t="s">
        <v>562</v>
      </c>
    </row>
    <row r="60" spans="1:21" ht="31.5" customHeight="1" thickBot="1" x14ac:dyDescent="0.2">
      <c r="B60" s="1150"/>
      <c r="C60" s="1151"/>
      <c r="D60" s="1158" t="s">
        <v>27</v>
      </c>
      <c r="E60" s="1159"/>
      <c r="F60" s="1159"/>
      <c r="G60" s="1159"/>
      <c r="H60" s="1159"/>
      <c r="I60" s="1159"/>
      <c r="J60" s="1160"/>
      <c r="K60" s="87" t="s">
        <v>562</v>
      </c>
      <c r="L60" s="88" t="s">
        <v>562</v>
      </c>
      <c r="M60" s="88" t="s">
        <v>562</v>
      </c>
      <c r="N60" s="88" t="s">
        <v>562</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AIaa52fRMW9lXtGN3hNqypXQgNRCoyQFq+RnaSsnJbAxQiR9sE0gsPPnUbc8FQGEZ4btjifjNmi9W7BRbTHXA==" saltValue="S/JcPUYOjJOu2Hvc1ig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25033</v>
      </c>
      <c r="J41" s="331">
        <v>24053</v>
      </c>
      <c r="K41" s="331">
        <v>22223</v>
      </c>
      <c r="L41" s="331">
        <v>22094</v>
      </c>
      <c r="M41" s="332">
        <v>22343</v>
      </c>
    </row>
    <row r="42" spans="2:13" ht="27.75" customHeight="1" x14ac:dyDescent="0.15">
      <c r="B42" s="1171"/>
      <c r="C42" s="1172"/>
      <c r="D42" s="104"/>
      <c r="E42" s="1175" t="s">
        <v>32</v>
      </c>
      <c r="F42" s="1175"/>
      <c r="G42" s="1175"/>
      <c r="H42" s="1176"/>
      <c r="I42" s="333">
        <v>31</v>
      </c>
      <c r="J42" s="334">
        <v>23</v>
      </c>
      <c r="K42" s="334">
        <v>16</v>
      </c>
      <c r="L42" s="334">
        <v>8</v>
      </c>
      <c r="M42" s="335" t="s">
        <v>486</v>
      </c>
    </row>
    <row r="43" spans="2:13" ht="27.75" customHeight="1" x14ac:dyDescent="0.15">
      <c r="B43" s="1171"/>
      <c r="C43" s="1172"/>
      <c r="D43" s="104"/>
      <c r="E43" s="1175" t="s">
        <v>33</v>
      </c>
      <c r="F43" s="1175"/>
      <c r="G43" s="1175"/>
      <c r="H43" s="1176"/>
      <c r="I43" s="333">
        <v>749</v>
      </c>
      <c r="J43" s="334">
        <v>842</v>
      </c>
      <c r="K43" s="334">
        <v>805</v>
      </c>
      <c r="L43" s="334">
        <v>831</v>
      </c>
      <c r="M43" s="335">
        <v>656</v>
      </c>
    </row>
    <row r="44" spans="2:13" ht="27.75" customHeight="1" x14ac:dyDescent="0.15">
      <c r="B44" s="1171"/>
      <c r="C44" s="1172"/>
      <c r="D44" s="104"/>
      <c r="E44" s="1175" t="s">
        <v>34</v>
      </c>
      <c r="F44" s="1175"/>
      <c r="G44" s="1175"/>
      <c r="H44" s="1176"/>
      <c r="I44" s="333">
        <v>523</v>
      </c>
      <c r="J44" s="334">
        <v>558</v>
      </c>
      <c r="K44" s="334">
        <v>488</v>
      </c>
      <c r="L44" s="334">
        <v>526</v>
      </c>
      <c r="M44" s="335">
        <v>533</v>
      </c>
    </row>
    <row r="45" spans="2:13" ht="27.75" customHeight="1" x14ac:dyDescent="0.15">
      <c r="B45" s="1171"/>
      <c r="C45" s="1172"/>
      <c r="D45" s="104"/>
      <c r="E45" s="1175" t="s">
        <v>35</v>
      </c>
      <c r="F45" s="1175"/>
      <c r="G45" s="1175"/>
      <c r="H45" s="1176"/>
      <c r="I45" s="333">
        <v>4895</v>
      </c>
      <c r="J45" s="334">
        <v>4540</v>
      </c>
      <c r="K45" s="334">
        <v>4327</v>
      </c>
      <c r="L45" s="334">
        <v>4051</v>
      </c>
      <c r="M45" s="335">
        <v>3941</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21419</v>
      </c>
      <c r="J50" s="334">
        <v>21553</v>
      </c>
      <c r="K50" s="334">
        <v>20728</v>
      </c>
      <c r="L50" s="334">
        <v>20287</v>
      </c>
      <c r="M50" s="335">
        <v>20267</v>
      </c>
    </row>
    <row r="51" spans="2:13" ht="27.75" customHeight="1" x14ac:dyDescent="0.15">
      <c r="B51" s="1171"/>
      <c r="C51" s="1172"/>
      <c r="D51" s="104"/>
      <c r="E51" s="1175" t="s">
        <v>42</v>
      </c>
      <c r="F51" s="1175"/>
      <c r="G51" s="1175"/>
      <c r="H51" s="1176"/>
      <c r="I51" s="333">
        <v>58</v>
      </c>
      <c r="J51" s="334">
        <v>38</v>
      </c>
      <c r="K51" s="334">
        <v>22</v>
      </c>
      <c r="L51" s="334">
        <v>10</v>
      </c>
      <c r="M51" s="335">
        <v>4</v>
      </c>
    </row>
    <row r="52" spans="2:13" ht="27.75" customHeight="1" x14ac:dyDescent="0.15">
      <c r="B52" s="1173"/>
      <c r="C52" s="1174"/>
      <c r="D52" s="104"/>
      <c r="E52" s="1175" t="s">
        <v>43</v>
      </c>
      <c r="F52" s="1175"/>
      <c r="G52" s="1175"/>
      <c r="H52" s="1176"/>
      <c r="I52" s="333">
        <v>24272</v>
      </c>
      <c r="J52" s="334">
        <v>23754</v>
      </c>
      <c r="K52" s="334">
        <v>22265</v>
      </c>
      <c r="L52" s="334">
        <v>21643</v>
      </c>
      <c r="M52" s="335">
        <v>21375</v>
      </c>
    </row>
    <row r="53" spans="2:13" ht="27.75" customHeight="1" thickBot="1" x14ac:dyDescent="0.2">
      <c r="B53" s="1177" t="s">
        <v>19</v>
      </c>
      <c r="C53" s="1178"/>
      <c r="D53" s="108"/>
      <c r="E53" s="1179" t="s">
        <v>44</v>
      </c>
      <c r="F53" s="1179"/>
      <c r="G53" s="1179"/>
      <c r="H53" s="1180"/>
      <c r="I53" s="336">
        <v>-14518</v>
      </c>
      <c r="J53" s="337">
        <v>-15329</v>
      </c>
      <c r="K53" s="337">
        <v>-15157</v>
      </c>
      <c r="L53" s="337">
        <v>-14431</v>
      </c>
      <c r="M53" s="338">
        <v>-14173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x9WEqJygyOo2goHkaFZV9+MKTH6GVMS8tADblMAmGrKl0X17lE38xcQIDBH/S+vlr2Fsn9tkTzp7+0afJT/gg==" saltValue="+dm7PVkbeWQSQzdWGEss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3575</v>
      </c>
      <c r="G55" s="339">
        <v>3696</v>
      </c>
      <c r="H55" s="340">
        <v>3696</v>
      </c>
    </row>
    <row r="56" spans="2:8" ht="52.5" customHeight="1" x14ac:dyDescent="0.15">
      <c r="B56" s="120"/>
      <c r="C56" s="1198" t="s">
        <v>47</v>
      </c>
      <c r="D56" s="1198"/>
      <c r="E56" s="1199"/>
      <c r="F56" s="341">
        <v>4502</v>
      </c>
      <c r="G56" s="341">
        <v>4513</v>
      </c>
      <c r="H56" s="342">
        <v>4522</v>
      </c>
    </row>
    <row r="57" spans="2:8" ht="53.25" customHeight="1" x14ac:dyDescent="0.15">
      <c r="B57" s="120"/>
      <c r="C57" s="1200" t="s">
        <v>48</v>
      </c>
      <c r="D57" s="1200"/>
      <c r="E57" s="1201"/>
      <c r="F57" s="343">
        <v>16017</v>
      </c>
      <c r="G57" s="343">
        <v>15402</v>
      </c>
      <c r="H57" s="344">
        <v>15313</v>
      </c>
    </row>
    <row r="58" spans="2:8" ht="45.75" customHeight="1" x14ac:dyDescent="0.15">
      <c r="B58" s="121"/>
      <c r="C58" s="1188" t="s">
        <v>544</v>
      </c>
      <c r="D58" s="1189"/>
      <c r="E58" s="1190"/>
      <c r="F58" s="345">
        <v>7669</v>
      </c>
      <c r="G58" s="345">
        <v>7485</v>
      </c>
      <c r="H58" s="346">
        <v>7658</v>
      </c>
    </row>
    <row r="59" spans="2:8" ht="45.75" customHeight="1" x14ac:dyDescent="0.15">
      <c r="B59" s="121"/>
      <c r="C59" s="1188" t="s">
        <v>545</v>
      </c>
      <c r="D59" s="1189"/>
      <c r="E59" s="1190"/>
      <c r="F59" s="345">
        <v>4658</v>
      </c>
      <c r="G59" s="345">
        <v>4588</v>
      </c>
      <c r="H59" s="346">
        <v>4434</v>
      </c>
    </row>
    <row r="60" spans="2:8" ht="45.75" customHeight="1" x14ac:dyDescent="0.15">
      <c r="B60" s="121"/>
      <c r="C60" s="1188" t="s">
        <v>546</v>
      </c>
      <c r="D60" s="1189"/>
      <c r="E60" s="1190"/>
      <c r="F60" s="345">
        <v>3020</v>
      </c>
      <c r="G60" s="345">
        <v>2733</v>
      </c>
      <c r="H60" s="346">
        <v>2546</v>
      </c>
    </row>
    <row r="61" spans="2:8" ht="45.75" customHeight="1" x14ac:dyDescent="0.15">
      <c r="B61" s="121"/>
      <c r="C61" s="1188" t="s">
        <v>547</v>
      </c>
      <c r="D61" s="1189"/>
      <c r="E61" s="1190"/>
      <c r="F61" s="345">
        <v>267</v>
      </c>
      <c r="G61" s="345">
        <v>182</v>
      </c>
      <c r="H61" s="346">
        <v>279</v>
      </c>
    </row>
    <row r="62" spans="2:8" ht="45.75" customHeight="1" thickBot="1" x14ac:dyDescent="0.2">
      <c r="B62" s="122"/>
      <c r="C62" s="1191" t="s">
        <v>548</v>
      </c>
      <c r="D62" s="1192"/>
      <c r="E62" s="1193"/>
      <c r="F62" s="347">
        <v>93</v>
      </c>
      <c r="G62" s="347">
        <v>93</v>
      </c>
      <c r="H62" s="348">
        <v>93</v>
      </c>
    </row>
    <row r="63" spans="2:8" ht="52.5" customHeight="1" thickBot="1" x14ac:dyDescent="0.2">
      <c r="B63" s="123"/>
      <c r="C63" s="1194" t="s">
        <v>49</v>
      </c>
      <c r="D63" s="1194"/>
      <c r="E63" s="1195"/>
      <c r="F63" s="349">
        <v>24094</v>
      </c>
      <c r="G63" s="349">
        <v>23611</v>
      </c>
      <c r="H63" s="350">
        <v>23531</v>
      </c>
    </row>
    <row r="64" spans="2:8" x14ac:dyDescent="0.15"/>
  </sheetData>
  <sheetProtection algorithmName="SHA-512" hashValue="VolFPw3BRptrtPWHt7SNPEqca7EkftP6AjfmGflwnpR4ETVuVG7VSdOmTORRw8/Hyy/4ronlmDeE5HScRIi8Aw==" saltValue="x+GAfuxrayy6nZ4RbPS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78145</v>
      </c>
      <c r="E3" s="142"/>
      <c r="F3" s="143">
        <v>92632</v>
      </c>
      <c r="G3" s="144"/>
      <c r="H3" s="145"/>
    </row>
    <row r="4" spans="1:8" x14ac:dyDescent="0.15">
      <c r="A4" s="146"/>
      <c r="B4" s="147"/>
      <c r="C4" s="148"/>
      <c r="D4" s="149">
        <v>61822</v>
      </c>
      <c r="E4" s="150"/>
      <c r="F4" s="151">
        <v>47978</v>
      </c>
      <c r="G4" s="152"/>
      <c r="H4" s="153"/>
    </row>
    <row r="5" spans="1:8" x14ac:dyDescent="0.15">
      <c r="A5" s="134" t="s">
        <v>518</v>
      </c>
      <c r="B5" s="139"/>
      <c r="C5" s="140"/>
      <c r="D5" s="141">
        <v>93789</v>
      </c>
      <c r="E5" s="142"/>
      <c r="F5" s="143">
        <v>96469</v>
      </c>
      <c r="G5" s="144"/>
      <c r="H5" s="145"/>
    </row>
    <row r="6" spans="1:8" x14ac:dyDescent="0.15">
      <c r="A6" s="146"/>
      <c r="B6" s="147"/>
      <c r="C6" s="148"/>
      <c r="D6" s="149">
        <v>59680</v>
      </c>
      <c r="E6" s="150"/>
      <c r="F6" s="151">
        <v>49775</v>
      </c>
      <c r="G6" s="152"/>
      <c r="H6" s="153"/>
    </row>
    <row r="7" spans="1:8" x14ac:dyDescent="0.15">
      <c r="A7" s="134" t="s">
        <v>519</v>
      </c>
      <c r="B7" s="139"/>
      <c r="C7" s="140"/>
      <c r="D7" s="141">
        <v>89263</v>
      </c>
      <c r="E7" s="142"/>
      <c r="F7" s="143">
        <v>85743</v>
      </c>
      <c r="G7" s="144"/>
      <c r="H7" s="145"/>
    </row>
    <row r="8" spans="1:8" x14ac:dyDescent="0.15">
      <c r="A8" s="146"/>
      <c r="B8" s="147"/>
      <c r="C8" s="148"/>
      <c r="D8" s="149">
        <v>58578</v>
      </c>
      <c r="E8" s="150"/>
      <c r="F8" s="151">
        <v>45231</v>
      </c>
      <c r="G8" s="152"/>
      <c r="H8" s="153"/>
    </row>
    <row r="9" spans="1:8" x14ac:dyDescent="0.15">
      <c r="A9" s="134" t="s">
        <v>520</v>
      </c>
      <c r="B9" s="139"/>
      <c r="C9" s="140"/>
      <c r="D9" s="141">
        <v>155787</v>
      </c>
      <c r="E9" s="142"/>
      <c r="F9" s="143">
        <v>92509</v>
      </c>
      <c r="G9" s="144"/>
      <c r="H9" s="145"/>
    </row>
    <row r="10" spans="1:8" x14ac:dyDescent="0.15">
      <c r="A10" s="146"/>
      <c r="B10" s="147"/>
      <c r="C10" s="148"/>
      <c r="D10" s="149">
        <v>87731</v>
      </c>
      <c r="E10" s="150"/>
      <c r="F10" s="151">
        <v>52274</v>
      </c>
      <c r="G10" s="152"/>
      <c r="H10" s="153"/>
    </row>
    <row r="11" spans="1:8" x14ac:dyDescent="0.15">
      <c r="A11" s="134" t="s">
        <v>521</v>
      </c>
      <c r="B11" s="139"/>
      <c r="C11" s="140"/>
      <c r="D11" s="141">
        <v>141765</v>
      </c>
      <c r="E11" s="142"/>
      <c r="F11" s="143">
        <v>98544</v>
      </c>
      <c r="G11" s="144"/>
      <c r="H11" s="145"/>
    </row>
    <row r="12" spans="1:8" x14ac:dyDescent="0.15">
      <c r="A12" s="146"/>
      <c r="B12" s="147"/>
      <c r="C12" s="154"/>
      <c r="D12" s="149">
        <v>105746</v>
      </c>
      <c r="E12" s="150"/>
      <c r="F12" s="151">
        <v>55816</v>
      </c>
      <c r="G12" s="152"/>
      <c r="H12" s="153"/>
    </row>
    <row r="13" spans="1:8" x14ac:dyDescent="0.15">
      <c r="A13" s="134"/>
      <c r="B13" s="139"/>
      <c r="C13" s="140"/>
      <c r="D13" s="141">
        <v>111750</v>
      </c>
      <c r="E13" s="142"/>
      <c r="F13" s="143">
        <v>93179</v>
      </c>
      <c r="G13" s="155"/>
      <c r="H13" s="145"/>
    </row>
    <row r="14" spans="1:8" x14ac:dyDescent="0.15">
      <c r="A14" s="146"/>
      <c r="B14" s="147"/>
      <c r="C14" s="148"/>
      <c r="D14" s="149">
        <v>74711</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12.9</v>
      </c>
      <c r="C19" s="156">
        <f>ROUND(VALUE(SUBSTITUTE(実質収支比率等に係る経年分析!G$48,"▲","-")),2)</f>
        <v>7.46</v>
      </c>
      <c r="D19" s="156">
        <f>ROUND(VALUE(SUBSTITUTE(実質収支比率等に係る経年分析!H$48,"▲","-")),2)</f>
        <v>8.59</v>
      </c>
      <c r="E19" s="156">
        <f>ROUND(VALUE(SUBSTITUTE(実質収支比率等に係る経年分析!I$48,"▲","-")),2)</f>
        <v>9.4700000000000006</v>
      </c>
      <c r="F19" s="156">
        <f>ROUND(VALUE(SUBSTITUTE(実質収支比率等に係る経年分析!J$48,"▲","-")),2)</f>
        <v>7.01</v>
      </c>
    </row>
    <row r="20" spans="1:11" x14ac:dyDescent="0.15">
      <c r="A20" s="156" t="s">
        <v>53</v>
      </c>
      <c r="B20" s="156">
        <f>ROUND(VALUE(SUBSTITUTE(実質収支比率等に係る経年分析!F$47,"▲","-")),2)</f>
        <v>25.33</v>
      </c>
      <c r="C20" s="156">
        <f>ROUND(VALUE(SUBSTITUTE(実質収支比率等に係る経年分析!G$47,"▲","-")),2)</f>
        <v>24.41</v>
      </c>
      <c r="D20" s="156">
        <f>ROUND(VALUE(SUBSTITUTE(実質収支比率等に係る経年分析!H$47,"▲","-")),2)</f>
        <v>24.46</v>
      </c>
      <c r="E20" s="156">
        <f>ROUND(VALUE(SUBSTITUTE(実質収支比率等に係る経年分析!I$47,"▲","-")),2)</f>
        <v>25.31</v>
      </c>
      <c r="F20" s="156">
        <f>ROUND(VALUE(SUBSTITUTE(実質収支比率等に係る経年分析!J$47,"▲","-")),2)</f>
        <v>24.85</v>
      </c>
    </row>
    <row r="21" spans="1:11" x14ac:dyDescent="0.15">
      <c r="A21" s="156" t="s">
        <v>54</v>
      </c>
      <c r="B21" s="156">
        <f>IF(ISNUMBER(VALUE(SUBSTITUTE(実質収支比率等に係る経年分析!F$49,"▲","-"))),ROUND(VALUE(SUBSTITUTE(実質収支比率等に係る経年分析!F$49,"▲","-")),2),NA())</f>
        <v>2.2000000000000002</v>
      </c>
      <c r="C21" s="156">
        <f>IF(ISNUMBER(VALUE(SUBSTITUTE(実質収支比率等に係る経年分析!G$49,"▲","-"))),ROUND(VALUE(SUBSTITUTE(実質収支比率等に係る経年分析!G$49,"▲","-")),2),NA())</f>
        <v>-4.96</v>
      </c>
      <c r="D21" s="156">
        <f>IF(ISNUMBER(VALUE(SUBSTITUTE(実質収支比率等に係る経年分析!H$49,"▲","-"))),ROUND(VALUE(SUBSTITUTE(実質収支比率等に係る経年分析!H$49,"▲","-")),2),NA())</f>
        <v>0.52</v>
      </c>
      <c r="E21" s="156">
        <f>IF(ISNUMBER(VALUE(SUBSTITUTE(実質収支比率等に係る経年分析!I$49,"▲","-"))),ROUND(VALUE(SUBSTITUTE(実質収支比率等に係る経年分析!I$49,"▲","-")),2),NA())</f>
        <v>2.06</v>
      </c>
      <c r="F21" s="156">
        <f>IF(ISNUMBER(VALUE(SUBSTITUTE(実質収支比率等に係る経年分析!J$49,"▲","-"))),ROUND(VALUE(SUBSTITUTE(実質収支比率等に係る経年分析!J$49,"▲","-")),2),NA())</f>
        <v>-2.2799999999999998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0.59</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1.29</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9.4600000000000009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v>
      </c>
    </row>
    <row r="36" spans="1:16" x14ac:dyDescent="0.15">
      <c r="A36" s="157" t="str">
        <f>IF(連結実質赤字比率に係る赤字・黒字の構成分析!C$34="",NA(),連結実質赤字比率に係る赤字・黒字の構成分析!C$34)</f>
        <v>国保病院事業会計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2801</v>
      </c>
      <c r="E42" s="158"/>
      <c r="F42" s="158"/>
      <c r="G42" s="158">
        <f>'実質公債費比率（分子）の構造'!L$52</f>
        <v>2966</v>
      </c>
      <c r="H42" s="158"/>
      <c r="I42" s="158"/>
      <c r="J42" s="158">
        <f>'実質公債費比率（分子）の構造'!M$52</f>
        <v>3030</v>
      </c>
      <c r="K42" s="158"/>
      <c r="L42" s="158"/>
      <c r="M42" s="158">
        <f>'実質公債費比率（分子）の構造'!N$52</f>
        <v>2914</v>
      </c>
      <c r="N42" s="158"/>
      <c r="O42" s="158"/>
      <c r="P42" s="158">
        <f>'実質公債費比率（分子）の構造'!O$52</f>
        <v>2829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20</v>
      </c>
      <c r="C44" s="158"/>
      <c r="D44" s="158"/>
      <c r="E44" s="158">
        <f>'実質公債費比率（分子）の構造'!L$50</f>
        <v>19</v>
      </c>
      <c r="F44" s="158"/>
      <c r="G44" s="158"/>
      <c r="H44" s="158">
        <f>'実質公債費比率（分子）の構造'!M$50</f>
        <v>16</v>
      </c>
      <c r="I44" s="158"/>
      <c r="J44" s="158"/>
      <c r="K44" s="158">
        <f>'実質公債費比率（分子）の構造'!N$50</f>
        <v>14</v>
      </c>
      <c r="L44" s="158"/>
      <c r="M44" s="158"/>
      <c r="N44" s="158">
        <f>'実質公債費比率（分子）の構造'!O$50</f>
        <v>16</v>
      </c>
      <c r="O44" s="158"/>
      <c r="P44" s="158"/>
    </row>
    <row r="45" spans="1:16" x14ac:dyDescent="0.15">
      <c r="A45" s="158" t="s">
        <v>63</v>
      </c>
      <c r="B45" s="158">
        <f>'実質公債費比率（分子）の構造'!K$49</f>
        <v>117</v>
      </c>
      <c r="C45" s="158"/>
      <c r="D45" s="158"/>
      <c r="E45" s="158">
        <f>'実質公債費比率（分子）の構造'!L$49</f>
        <v>116</v>
      </c>
      <c r="F45" s="158"/>
      <c r="G45" s="158"/>
      <c r="H45" s="158">
        <f>'実質公債費比率（分子）の構造'!M$49</f>
        <v>128</v>
      </c>
      <c r="I45" s="158"/>
      <c r="J45" s="158"/>
      <c r="K45" s="158">
        <f>'実質公債費比率（分子）の構造'!N$49</f>
        <v>105</v>
      </c>
      <c r="L45" s="158"/>
      <c r="M45" s="158"/>
      <c r="N45" s="158">
        <f>'実質公債費比率（分子）の構造'!O$49</f>
        <v>96</v>
      </c>
      <c r="O45" s="158"/>
      <c r="P45" s="158"/>
    </row>
    <row r="46" spans="1:16" x14ac:dyDescent="0.15">
      <c r="A46" s="158" t="s">
        <v>64</v>
      </c>
      <c r="B46" s="158">
        <f>'実質公債費比率（分子）の構造'!K$48</f>
        <v>82</v>
      </c>
      <c r="C46" s="158"/>
      <c r="D46" s="158"/>
      <c r="E46" s="158">
        <f>'実質公債費比率（分子）の構造'!L$48</f>
        <v>122</v>
      </c>
      <c r="F46" s="158"/>
      <c r="G46" s="158"/>
      <c r="H46" s="158">
        <f>'実質公債費比率（分子）の構造'!M$48</f>
        <v>73</v>
      </c>
      <c r="I46" s="158"/>
      <c r="J46" s="158"/>
      <c r="K46" s="158">
        <f>'実質公債費比率（分子）の構造'!N$48</f>
        <v>98</v>
      </c>
      <c r="L46" s="158"/>
      <c r="M46" s="158"/>
      <c r="N46" s="158">
        <f>'実質公債費比率（分子）の構造'!O$48</f>
        <v>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3579</v>
      </c>
      <c r="C49" s="158"/>
      <c r="D49" s="158"/>
      <c r="E49" s="158">
        <f>'実質公債費比率（分子）の構造'!L$45</f>
        <v>3878</v>
      </c>
      <c r="F49" s="158"/>
      <c r="G49" s="158"/>
      <c r="H49" s="158">
        <f>'実質公債費比率（分子）の構造'!M$45</f>
        <v>3803</v>
      </c>
      <c r="I49" s="158"/>
      <c r="J49" s="158"/>
      <c r="K49" s="158">
        <f>'実質公債費比率（分子）の構造'!N$45</f>
        <v>3695</v>
      </c>
      <c r="L49" s="158"/>
      <c r="M49" s="158"/>
      <c r="N49" s="158">
        <f>'実質公債費比率（分子）の構造'!O$45</f>
        <v>3524</v>
      </c>
      <c r="O49" s="158"/>
      <c r="P49" s="158"/>
    </row>
    <row r="50" spans="1:16" x14ac:dyDescent="0.15">
      <c r="A50" s="158" t="s">
        <v>67</v>
      </c>
      <c r="B50" s="158" t="e">
        <f>NA()</f>
        <v>#N/A</v>
      </c>
      <c r="C50" s="158">
        <f>IF(ISNUMBER('実質公債費比率（分子）の構造'!K$53),'実質公債費比率（分子）の構造'!K$53,NA())</f>
        <v>997</v>
      </c>
      <c r="D50" s="158" t="e">
        <f>NA()</f>
        <v>#N/A</v>
      </c>
      <c r="E50" s="158" t="e">
        <f>NA()</f>
        <v>#N/A</v>
      </c>
      <c r="F50" s="158">
        <f>IF(ISNUMBER('実質公債費比率（分子）の構造'!L$53),'実質公債費比率（分子）の構造'!L$53,NA())</f>
        <v>1169</v>
      </c>
      <c r="G50" s="158" t="e">
        <f>NA()</f>
        <v>#N/A</v>
      </c>
      <c r="H50" s="158" t="e">
        <f>NA()</f>
        <v>#N/A</v>
      </c>
      <c r="I50" s="158">
        <f>IF(ISNUMBER('実質公債費比率（分子）の構造'!M$53),'実質公債費比率（分子）の構造'!M$53,NA())</f>
        <v>990</v>
      </c>
      <c r="J50" s="158" t="e">
        <f>NA()</f>
        <v>#N/A</v>
      </c>
      <c r="K50" s="158" t="e">
        <f>NA()</f>
        <v>#N/A</v>
      </c>
      <c r="L50" s="158">
        <f>IF(ISNUMBER('実質公債費比率（分子）の構造'!N$53),'実質公債費比率（分子）の構造'!N$53,NA())</f>
        <v>998</v>
      </c>
      <c r="M50" s="158" t="e">
        <f>NA()</f>
        <v>#N/A</v>
      </c>
      <c r="N50" s="158" t="e">
        <f>NA()</f>
        <v>#N/A</v>
      </c>
      <c r="O50" s="158">
        <f>IF(ISNUMBER('実質公債費比率（分子）の構造'!O$53),'実質公債費比率（分子）の構造'!O$53,NA())</f>
        <v>878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24272</v>
      </c>
      <c r="E56" s="157"/>
      <c r="F56" s="157"/>
      <c r="G56" s="157">
        <f>'将来負担比率（分子）の構造'!J$52</f>
        <v>23754</v>
      </c>
      <c r="H56" s="157"/>
      <c r="I56" s="157"/>
      <c r="J56" s="157">
        <f>'将来負担比率（分子）の構造'!K$52</f>
        <v>22265</v>
      </c>
      <c r="K56" s="157"/>
      <c r="L56" s="157"/>
      <c r="M56" s="157">
        <f>'将来負担比率（分子）の構造'!L$52</f>
        <v>21643</v>
      </c>
      <c r="N56" s="157"/>
      <c r="O56" s="157"/>
      <c r="P56" s="157">
        <f>'将来負担比率（分子）の構造'!M$52</f>
        <v>21375</v>
      </c>
    </row>
    <row r="57" spans="1:16" x14ac:dyDescent="0.15">
      <c r="A57" s="157" t="s">
        <v>42</v>
      </c>
      <c r="B57" s="157"/>
      <c r="C57" s="157"/>
      <c r="D57" s="157">
        <f>'将来負担比率（分子）の構造'!I$51</f>
        <v>58</v>
      </c>
      <c r="E57" s="157"/>
      <c r="F57" s="157"/>
      <c r="G57" s="157">
        <f>'将来負担比率（分子）の構造'!J$51</f>
        <v>38</v>
      </c>
      <c r="H57" s="157"/>
      <c r="I57" s="157"/>
      <c r="J57" s="157">
        <f>'将来負担比率（分子）の構造'!K$51</f>
        <v>22</v>
      </c>
      <c r="K57" s="157"/>
      <c r="L57" s="157"/>
      <c r="M57" s="157">
        <f>'将来負担比率（分子）の構造'!L$51</f>
        <v>10</v>
      </c>
      <c r="N57" s="157"/>
      <c r="O57" s="157"/>
      <c r="P57" s="157">
        <f>'将来負担比率（分子）の構造'!M$51</f>
        <v>4</v>
      </c>
    </row>
    <row r="58" spans="1:16" x14ac:dyDescent="0.15">
      <c r="A58" s="157" t="s">
        <v>41</v>
      </c>
      <c r="B58" s="157"/>
      <c r="C58" s="157"/>
      <c r="D58" s="157">
        <f>'将来負担比率（分子）の構造'!I$50</f>
        <v>21419</v>
      </c>
      <c r="E58" s="157"/>
      <c r="F58" s="157"/>
      <c r="G58" s="157">
        <f>'将来負担比率（分子）の構造'!J$50</f>
        <v>21553</v>
      </c>
      <c r="H58" s="157"/>
      <c r="I58" s="157"/>
      <c r="J58" s="157">
        <f>'将来負担比率（分子）の構造'!K$50</f>
        <v>20728</v>
      </c>
      <c r="K58" s="157"/>
      <c r="L58" s="157"/>
      <c r="M58" s="157">
        <f>'将来負担比率（分子）の構造'!L$50</f>
        <v>20287</v>
      </c>
      <c r="N58" s="157"/>
      <c r="O58" s="157"/>
      <c r="P58" s="157">
        <f>'将来負担比率（分子）の構造'!M$50</f>
        <v>20267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4895</v>
      </c>
      <c r="C62" s="157"/>
      <c r="D62" s="157"/>
      <c r="E62" s="157">
        <f>'将来負担比率（分子）の構造'!J$45</f>
        <v>4540</v>
      </c>
      <c r="F62" s="157"/>
      <c r="G62" s="157"/>
      <c r="H62" s="157">
        <f>'将来負担比率（分子）の構造'!K$45</f>
        <v>4327</v>
      </c>
      <c r="I62" s="157"/>
      <c r="J62" s="157"/>
      <c r="K62" s="157">
        <f>'将来負担比率（分子）の構造'!L$45</f>
        <v>4051</v>
      </c>
      <c r="L62" s="157"/>
      <c r="M62" s="157"/>
      <c r="N62" s="157">
        <f>'将来負担比率（分子）の構造'!M$45</f>
        <v>3941</v>
      </c>
      <c r="O62" s="157"/>
      <c r="P62" s="157"/>
    </row>
    <row r="63" spans="1:16" x14ac:dyDescent="0.15">
      <c r="A63" s="157" t="s">
        <v>34</v>
      </c>
      <c r="B63" s="157">
        <f>'将来負担比率（分子）の構造'!I$44</f>
        <v>523</v>
      </c>
      <c r="C63" s="157"/>
      <c r="D63" s="157"/>
      <c r="E63" s="157">
        <f>'将来負担比率（分子）の構造'!J$44</f>
        <v>558</v>
      </c>
      <c r="F63" s="157"/>
      <c r="G63" s="157"/>
      <c r="H63" s="157">
        <f>'将来負担比率（分子）の構造'!K$44</f>
        <v>488</v>
      </c>
      <c r="I63" s="157"/>
      <c r="J63" s="157"/>
      <c r="K63" s="157">
        <f>'将来負担比率（分子）の構造'!L$44</f>
        <v>526</v>
      </c>
      <c r="L63" s="157"/>
      <c r="M63" s="157"/>
      <c r="N63" s="157">
        <f>'将来負担比率（分子）の構造'!M$44</f>
        <v>533</v>
      </c>
      <c r="O63" s="157"/>
      <c r="P63" s="157"/>
    </row>
    <row r="64" spans="1:16" x14ac:dyDescent="0.15">
      <c r="A64" s="157" t="s">
        <v>33</v>
      </c>
      <c r="B64" s="157">
        <f>'将来負担比率（分子）の構造'!I$43</f>
        <v>749</v>
      </c>
      <c r="C64" s="157"/>
      <c r="D64" s="157"/>
      <c r="E64" s="157">
        <f>'将来負担比率（分子）の構造'!J$43</f>
        <v>842</v>
      </c>
      <c r="F64" s="157"/>
      <c r="G64" s="157"/>
      <c r="H64" s="157">
        <f>'将来負担比率（分子）の構造'!K$43</f>
        <v>805</v>
      </c>
      <c r="I64" s="157"/>
      <c r="J64" s="157"/>
      <c r="K64" s="157">
        <f>'将来負担比率（分子）の構造'!L$43</f>
        <v>831</v>
      </c>
      <c r="L64" s="157"/>
      <c r="M64" s="157"/>
      <c r="N64" s="157">
        <f>'将来負担比率（分子）の構造'!M$43</f>
        <v>656</v>
      </c>
      <c r="O64" s="157"/>
      <c r="P64" s="157"/>
    </row>
    <row r="65" spans="1:16" x14ac:dyDescent="0.15">
      <c r="A65" s="157" t="s">
        <v>32</v>
      </c>
      <c r="B65" s="157">
        <f>'将来負担比率（分子）の構造'!I$42</f>
        <v>31</v>
      </c>
      <c r="C65" s="157"/>
      <c r="D65" s="157"/>
      <c r="E65" s="157">
        <f>'将来負担比率（分子）の構造'!J$42</f>
        <v>23</v>
      </c>
      <c r="F65" s="157"/>
      <c r="G65" s="157"/>
      <c r="H65" s="157">
        <f>'将来負担比率（分子）の構造'!K$42</f>
        <v>16</v>
      </c>
      <c r="I65" s="157"/>
      <c r="J65" s="157"/>
      <c r="K65" s="157">
        <f>'将来負担比率（分子）の構造'!L$42</f>
        <v>8</v>
      </c>
      <c r="L65" s="157"/>
      <c r="M65" s="157"/>
      <c r="N65" s="157" t="str">
        <f>'将来負担比率（分子）の構造'!M$42</f>
        <v>-</v>
      </c>
      <c r="O65" s="157"/>
      <c r="P65" s="157"/>
    </row>
    <row r="66" spans="1:16" x14ac:dyDescent="0.15">
      <c r="A66" s="157" t="s">
        <v>31</v>
      </c>
      <c r="B66" s="157">
        <f>'将来負担比率（分子）の構造'!I$41</f>
        <v>25033</v>
      </c>
      <c r="C66" s="157"/>
      <c r="D66" s="157"/>
      <c r="E66" s="157">
        <f>'将来負担比率（分子）の構造'!J$41</f>
        <v>24053</v>
      </c>
      <c r="F66" s="157"/>
      <c r="G66" s="157"/>
      <c r="H66" s="157">
        <f>'将来負担比率（分子）の構造'!K$41</f>
        <v>22223</v>
      </c>
      <c r="I66" s="157"/>
      <c r="J66" s="157"/>
      <c r="K66" s="157">
        <f>'将来負担比率（分子）の構造'!L$41</f>
        <v>22094</v>
      </c>
      <c r="L66" s="157"/>
      <c r="M66" s="157"/>
      <c r="N66" s="157">
        <f>'将来負担比率（分子）の構造'!M$41</f>
        <v>22343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3575</v>
      </c>
      <c r="C72" s="161">
        <f>基金残高に係る経年分析!G55</f>
        <v>3696</v>
      </c>
      <c r="D72" s="161">
        <f>基金残高に係る経年分析!H55</f>
        <v>3696</v>
      </c>
    </row>
    <row r="73" spans="1:16" x14ac:dyDescent="0.15">
      <c r="A73" s="160" t="s">
        <v>74</v>
      </c>
      <c r="B73" s="161">
        <f>基金残高に係る経年分析!F56</f>
        <v>4502</v>
      </c>
      <c r="C73" s="161">
        <f>基金残高に係る経年分析!G56</f>
        <v>4513</v>
      </c>
      <c r="D73" s="161">
        <f>基金残高に係る経年分析!H56</f>
        <v>4522</v>
      </c>
    </row>
    <row r="74" spans="1:16" x14ac:dyDescent="0.15">
      <c r="A74" s="160" t="s">
        <v>75</v>
      </c>
      <c r="B74" s="161">
        <f>基金残高に係る経年分析!F57</f>
        <v>16017</v>
      </c>
      <c r="C74" s="161">
        <f>基金残高に係る経年分析!G57</f>
        <v>15402</v>
      </c>
      <c r="D74" s="161">
        <f>基金残高に係る経年分析!H57</f>
        <v>15313</v>
      </c>
    </row>
  </sheetData>
  <sheetProtection algorithmName="SHA-512" hashValue="OB8L7YEHmvWwRht+Up1Y1kdR9XAqSjj+QVora2mjplF2ViBgmnofG6sfV6W67x/ZaZZfLb4l4uQJSCSfJnF+GQ==" saltValue="C3f1+T6FxOiD9wCu13CN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4190654</v>
      </c>
      <c r="S5" s="664"/>
      <c r="T5" s="664"/>
      <c r="U5" s="664"/>
      <c r="V5" s="664"/>
      <c r="W5" s="664"/>
      <c r="X5" s="664"/>
      <c r="Y5" s="689"/>
      <c r="Z5" s="702">
        <v>14.9</v>
      </c>
      <c r="AA5" s="702"/>
      <c r="AB5" s="702"/>
      <c r="AC5" s="702"/>
      <c r="AD5" s="703">
        <v>4190654</v>
      </c>
      <c r="AE5" s="703"/>
      <c r="AF5" s="703"/>
      <c r="AG5" s="703"/>
      <c r="AH5" s="703"/>
      <c r="AI5" s="703"/>
      <c r="AJ5" s="703"/>
      <c r="AK5" s="703"/>
      <c r="AL5" s="690">
        <v>28</v>
      </c>
      <c r="AM5" s="672"/>
      <c r="AN5" s="672"/>
      <c r="AO5" s="691"/>
      <c r="AP5" s="666" t="s">
        <v>216</v>
      </c>
      <c r="AQ5" s="667"/>
      <c r="AR5" s="667"/>
      <c r="AS5" s="667"/>
      <c r="AT5" s="667"/>
      <c r="AU5" s="667"/>
      <c r="AV5" s="667"/>
      <c r="AW5" s="667"/>
      <c r="AX5" s="667"/>
      <c r="AY5" s="667"/>
      <c r="AZ5" s="667"/>
      <c r="BA5" s="667"/>
      <c r="BB5" s="667"/>
      <c r="BC5" s="667"/>
      <c r="BD5" s="667"/>
      <c r="BE5" s="667"/>
      <c r="BF5" s="668"/>
      <c r="BG5" s="608">
        <v>4134501</v>
      </c>
      <c r="BH5" s="609"/>
      <c r="BI5" s="609"/>
      <c r="BJ5" s="609"/>
      <c r="BK5" s="609"/>
      <c r="BL5" s="609"/>
      <c r="BM5" s="609"/>
      <c r="BN5" s="610"/>
      <c r="BO5" s="646">
        <v>98.7</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233418</v>
      </c>
      <c r="S6" s="609"/>
      <c r="T6" s="609"/>
      <c r="U6" s="609"/>
      <c r="V6" s="609"/>
      <c r="W6" s="609"/>
      <c r="X6" s="609"/>
      <c r="Y6" s="610"/>
      <c r="Z6" s="646">
        <v>0.8</v>
      </c>
      <c r="AA6" s="646"/>
      <c r="AB6" s="646"/>
      <c r="AC6" s="646"/>
      <c r="AD6" s="647">
        <v>233418</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4134501</v>
      </c>
      <c r="BH6" s="609"/>
      <c r="BI6" s="609"/>
      <c r="BJ6" s="609"/>
      <c r="BK6" s="609"/>
      <c r="BL6" s="609"/>
      <c r="BM6" s="609"/>
      <c r="BN6" s="610"/>
      <c r="BO6" s="646">
        <v>98.7</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176142</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176142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1908</v>
      </c>
      <c r="S7" s="609"/>
      <c r="T7" s="609"/>
      <c r="U7" s="609"/>
      <c r="V7" s="609"/>
      <c r="W7" s="609"/>
      <c r="X7" s="609"/>
      <c r="Y7" s="610"/>
      <c r="Z7" s="646">
        <v>0</v>
      </c>
      <c r="AA7" s="646"/>
      <c r="AB7" s="646"/>
      <c r="AC7" s="646"/>
      <c r="AD7" s="647">
        <v>1908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1398095</v>
      </c>
      <c r="BH7" s="609"/>
      <c r="BI7" s="609"/>
      <c r="BJ7" s="609"/>
      <c r="BK7" s="609"/>
      <c r="BL7" s="609"/>
      <c r="BM7" s="609"/>
      <c r="BN7" s="610"/>
      <c r="BO7" s="646">
        <v>33.4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3877596</v>
      </c>
      <c r="CS7" s="609"/>
      <c r="CT7" s="609"/>
      <c r="CU7" s="609"/>
      <c r="CV7" s="609"/>
      <c r="CW7" s="609"/>
      <c r="CX7" s="609"/>
      <c r="CY7" s="610"/>
      <c r="CZ7" s="646">
        <v>14.8</v>
      </c>
      <c r="DA7" s="646"/>
      <c r="DB7" s="646"/>
      <c r="DC7" s="646"/>
      <c r="DD7" s="614">
        <v>642775</v>
      </c>
      <c r="DE7" s="609"/>
      <c r="DF7" s="609"/>
      <c r="DG7" s="609"/>
      <c r="DH7" s="609"/>
      <c r="DI7" s="609"/>
      <c r="DJ7" s="609"/>
      <c r="DK7" s="609"/>
      <c r="DL7" s="609"/>
      <c r="DM7" s="609"/>
      <c r="DN7" s="609"/>
      <c r="DO7" s="609"/>
      <c r="DP7" s="610"/>
      <c r="DQ7" s="614">
        <v>2399089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32145</v>
      </c>
      <c r="S8" s="609"/>
      <c r="T8" s="609"/>
      <c r="U8" s="609"/>
      <c r="V8" s="609"/>
      <c r="W8" s="609"/>
      <c r="X8" s="609"/>
      <c r="Y8" s="610"/>
      <c r="Z8" s="646">
        <v>0.1</v>
      </c>
      <c r="AA8" s="646"/>
      <c r="AB8" s="646"/>
      <c r="AC8" s="646"/>
      <c r="AD8" s="647">
        <v>32145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60530</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7089393</v>
      </c>
      <c r="CS8" s="609"/>
      <c r="CT8" s="609"/>
      <c r="CU8" s="609"/>
      <c r="CV8" s="609"/>
      <c r="CW8" s="609"/>
      <c r="CX8" s="609"/>
      <c r="CY8" s="610"/>
      <c r="CZ8" s="646">
        <v>27</v>
      </c>
      <c r="DA8" s="646"/>
      <c r="DB8" s="646"/>
      <c r="DC8" s="646"/>
      <c r="DD8" s="614">
        <v>129115</v>
      </c>
      <c r="DE8" s="609"/>
      <c r="DF8" s="609"/>
      <c r="DG8" s="609"/>
      <c r="DH8" s="609"/>
      <c r="DI8" s="609"/>
      <c r="DJ8" s="609"/>
      <c r="DK8" s="609"/>
      <c r="DL8" s="609"/>
      <c r="DM8" s="609"/>
      <c r="DN8" s="609"/>
      <c r="DO8" s="609"/>
      <c r="DP8" s="610"/>
      <c r="DQ8" s="614">
        <v>4155158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48164</v>
      </c>
      <c r="S9" s="609"/>
      <c r="T9" s="609"/>
      <c r="U9" s="609"/>
      <c r="V9" s="609"/>
      <c r="W9" s="609"/>
      <c r="X9" s="609"/>
      <c r="Y9" s="610"/>
      <c r="Z9" s="646">
        <v>0.2</v>
      </c>
      <c r="AA9" s="646"/>
      <c r="AB9" s="646"/>
      <c r="AC9" s="646"/>
      <c r="AD9" s="647">
        <v>48164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1202297</v>
      </c>
      <c r="BH9" s="609"/>
      <c r="BI9" s="609"/>
      <c r="BJ9" s="609"/>
      <c r="BK9" s="609"/>
      <c r="BL9" s="609"/>
      <c r="BM9" s="609"/>
      <c r="BN9" s="610"/>
      <c r="BO9" s="646">
        <v>28.7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2392504</v>
      </c>
      <c r="CS9" s="609"/>
      <c r="CT9" s="609"/>
      <c r="CU9" s="609"/>
      <c r="CV9" s="609"/>
      <c r="CW9" s="609"/>
      <c r="CX9" s="609"/>
      <c r="CY9" s="610"/>
      <c r="CZ9" s="646">
        <v>9.1</v>
      </c>
      <c r="DA9" s="646"/>
      <c r="DB9" s="646"/>
      <c r="DC9" s="646"/>
      <c r="DD9" s="614">
        <v>155678</v>
      </c>
      <c r="DE9" s="609"/>
      <c r="DF9" s="609"/>
      <c r="DG9" s="609"/>
      <c r="DH9" s="609"/>
      <c r="DI9" s="609"/>
      <c r="DJ9" s="609"/>
      <c r="DK9" s="609"/>
      <c r="DL9" s="609"/>
      <c r="DM9" s="609"/>
      <c r="DN9" s="609"/>
      <c r="DO9" s="609"/>
      <c r="DP9" s="610"/>
      <c r="DQ9" s="614">
        <v>1907996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92103</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874073</v>
      </c>
      <c r="S11" s="609"/>
      <c r="T11" s="609"/>
      <c r="U11" s="609"/>
      <c r="V11" s="609"/>
      <c r="W11" s="609"/>
      <c r="X11" s="609"/>
      <c r="Y11" s="610"/>
      <c r="Z11" s="611">
        <v>3.1</v>
      </c>
      <c r="AA11" s="612"/>
      <c r="AB11" s="612"/>
      <c r="AC11" s="613"/>
      <c r="AD11" s="614">
        <v>874073</v>
      </c>
      <c r="AE11" s="609"/>
      <c r="AF11" s="609"/>
      <c r="AG11" s="609"/>
      <c r="AH11" s="609"/>
      <c r="AI11" s="609"/>
      <c r="AJ11" s="609"/>
      <c r="AK11" s="610"/>
      <c r="AL11" s="611">
        <v>5.8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43165</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2074863</v>
      </c>
      <c r="CS11" s="609"/>
      <c r="CT11" s="609"/>
      <c r="CU11" s="609"/>
      <c r="CV11" s="609"/>
      <c r="CW11" s="609"/>
      <c r="CX11" s="609"/>
      <c r="CY11" s="610"/>
      <c r="CZ11" s="646">
        <v>7.9</v>
      </c>
      <c r="DA11" s="646"/>
      <c r="DB11" s="646"/>
      <c r="DC11" s="646"/>
      <c r="DD11" s="614">
        <v>1262947</v>
      </c>
      <c r="DE11" s="609"/>
      <c r="DF11" s="609"/>
      <c r="DG11" s="609"/>
      <c r="DH11" s="609"/>
      <c r="DI11" s="609"/>
      <c r="DJ11" s="609"/>
      <c r="DK11" s="609"/>
      <c r="DL11" s="609"/>
      <c r="DM11" s="609"/>
      <c r="DN11" s="609"/>
      <c r="DO11" s="609"/>
      <c r="DP11" s="610"/>
      <c r="DQ11" s="614">
        <v>486091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7566</v>
      </c>
      <c r="S12" s="609"/>
      <c r="T12" s="609"/>
      <c r="U12" s="609"/>
      <c r="V12" s="609"/>
      <c r="W12" s="609"/>
      <c r="X12" s="609"/>
      <c r="Y12" s="610"/>
      <c r="Z12" s="646">
        <v>0</v>
      </c>
      <c r="AA12" s="646"/>
      <c r="AB12" s="646"/>
      <c r="AC12" s="646"/>
      <c r="AD12" s="647">
        <v>7566</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2347166</v>
      </c>
      <c r="BH12" s="609"/>
      <c r="BI12" s="609"/>
      <c r="BJ12" s="609"/>
      <c r="BK12" s="609"/>
      <c r="BL12" s="609"/>
      <c r="BM12" s="609"/>
      <c r="BN12" s="610"/>
      <c r="BO12" s="646">
        <v>56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988948</v>
      </c>
      <c r="CS12" s="609"/>
      <c r="CT12" s="609"/>
      <c r="CU12" s="609"/>
      <c r="CV12" s="609"/>
      <c r="CW12" s="609"/>
      <c r="CX12" s="609"/>
      <c r="CY12" s="610"/>
      <c r="CZ12" s="646">
        <v>3.8</v>
      </c>
      <c r="DA12" s="646"/>
      <c r="DB12" s="646"/>
      <c r="DC12" s="646"/>
      <c r="DD12" s="614">
        <v>202097</v>
      </c>
      <c r="DE12" s="609"/>
      <c r="DF12" s="609"/>
      <c r="DG12" s="609"/>
      <c r="DH12" s="609"/>
      <c r="DI12" s="609"/>
      <c r="DJ12" s="609"/>
      <c r="DK12" s="609"/>
      <c r="DL12" s="609"/>
      <c r="DM12" s="609"/>
      <c r="DN12" s="609"/>
      <c r="DO12" s="609"/>
      <c r="DP12" s="610"/>
      <c r="DQ12" s="614">
        <v>407054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2342130</v>
      </c>
      <c r="BH13" s="609"/>
      <c r="BI13" s="609"/>
      <c r="BJ13" s="609"/>
      <c r="BK13" s="609"/>
      <c r="BL13" s="609"/>
      <c r="BM13" s="609"/>
      <c r="BN13" s="610"/>
      <c r="BO13" s="646">
        <v>55.9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834482</v>
      </c>
      <c r="CS13" s="609"/>
      <c r="CT13" s="609"/>
      <c r="CU13" s="609"/>
      <c r="CV13" s="609"/>
      <c r="CW13" s="609"/>
      <c r="CX13" s="609"/>
      <c r="CY13" s="610"/>
      <c r="CZ13" s="646">
        <v>3.2</v>
      </c>
      <c r="DA13" s="646"/>
      <c r="DB13" s="646"/>
      <c r="DC13" s="646"/>
      <c r="DD13" s="614">
        <v>388017</v>
      </c>
      <c r="DE13" s="609"/>
      <c r="DF13" s="609"/>
      <c r="DG13" s="609"/>
      <c r="DH13" s="609"/>
      <c r="DI13" s="609"/>
      <c r="DJ13" s="609"/>
      <c r="DK13" s="609"/>
      <c r="DL13" s="609"/>
      <c r="DM13" s="609"/>
      <c r="DN13" s="609"/>
      <c r="DO13" s="609"/>
      <c r="DP13" s="610"/>
      <c r="DQ13" s="614">
        <v>557388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163772</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1299593</v>
      </c>
      <c r="CS14" s="609"/>
      <c r="CT14" s="609"/>
      <c r="CU14" s="609"/>
      <c r="CV14" s="609"/>
      <c r="CW14" s="609"/>
      <c r="CX14" s="609"/>
      <c r="CY14" s="610"/>
      <c r="CZ14" s="646">
        <v>5</v>
      </c>
      <c r="DA14" s="646"/>
      <c r="DB14" s="646"/>
      <c r="DC14" s="646"/>
      <c r="DD14" s="614">
        <v>195389</v>
      </c>
      <c r="DE14" s="609"/>
      <c r="DF14" s="609"/>
      <c r="DG14" s="609"/>
      <c r="DH14" s="609"/>
      <c r="DI14" s="609"/>
      <c r="DJ14" s="609"/>
      <c r="DK14" s="609"/>
      <c r="DL14" s="609"/>
      <c r="DM14" s="609"/>
      <c r="DN14" s="609"/>
      <c r="DO14" s="609"/>
      <c r="DP14" s="610"/>
      <c r="DQ14" s="614">
        <v>1092337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42248</v>
      </c>
      <c r="S15" s="609"/>
      <c r="T15" s="609"/>
      <c r="U15" s="609"/>
      <c r="V15" s="609"/>
      <c r="W15" s="609"/>
      <c r="X15" s="609"/>
      <c r="Y15" s="610"/>
      <c r="Z15" s="646">
        <v>0.2</v>
      </c>
      <c r="AA15" s="646"/>
      <c r="AB15" s="646"/>
      <c r="AC15" s="646"/>
      <c r="AD15" s="647">
        <v>42248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225468</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3695436</v>
      </c>
      <c r="CS15" s="609"/>
      <c r="CT15" s="609"/>
      <c r="CU15" s="609"/>
      <c r="CV15" s="609"/>
      <c r="CW15" s="609"/>
      <c r="CX15" s="609"/>
      <c r="CY15" s="610"/>
      <c r="CZ15" s="646">
        <v>14.1</v>
      </c>
      <c r="DA15" s="646"/>
      <c r="DB15" s="646"/>
      <c r="DC15" s="646"/>
      <c r="DD15" s="614">
        <v>1853338</v>
      </c>
      <c r="DE15" s="609"/>
      <c r="DF15" s="609"/>
      <c r="DG15" s="609"/>
      <c r="DH15" s="609"/>
      <c r="DI15" s="609"/>
      <c r="DJ15" s="609"/>
      <c r="DK15" s="609"/>
      <c r="DL15" s="609"/>
      <c r="DM15" s="609"/>
      <c r="DN15" s="609"/>
      <c r="DO15" s="609"/>
      <c r="DP15" s="610"/>
      <c r="DQ15" s="614">
        <v>1774631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70286</v>
      </c>
      <c r="S16" s="609"/>
      <c r="T16" s="609"/>
      <c r="U16" s="609"/>
      <c r="V16" s="609"/>
      <c r="W16" s="609"/>
      <c r="X16" s="609"/>
      <c r="Y16" s="610"/>
      <c r="Z16" s="646">
        <v>0.2</v>
      </c>
      <c r="AA16" s="646"/>
      <c r="AB16" s="646"/>
      <c r="AC16" s="646"/>
      <c r="AD16" s="647">
        <v>70286</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256776</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92921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146928</v>
      </c>
      <c r="S17" s="609"/>
      <c r="T17" s="609"/>
      <c r="U17" s="609"/>
      <c r="V17" s="609"/>
      <c r="W17" s="609"/>
      <c r="X17" s="609"/>
      <c r="Y17" s="610"/>
      <c r="Z17" s="646">
        <v>0.5</v>
      </c>
      <c r="AA17" s="646"/>
      <c r="AB17" s="646"/>
      <c r="AC17" s="646"/>
      <c r="AD17" s="647">
        <v>146928</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3524391</v>
      </c>
      <c r="CS17" s="609"/>
      <c r="CT17" s="609"/>
      <c r="CU17" s="609"/>
      <c r="CV17" s="609"/>
      <c r="CW17" s="609"/>
      <c r="CX17" s="609"/>
      <c r="CY17" s="610"/>
      <c r="CZ17" s="646">
        <v>13.4</v>
      </c>
      <c r="DA17" s="646"/>
      <c r="DB17" s="646"/>
      <c r="DC17" s="646"/>
      <c r="DD17" s="614" t="s">
        <v>122</v>
      </c>
      <c r="DE17" s="609"/>
      <c r="DF17" s="609"/>
      <c r="DG17" s="609"/>
      <c r="DH17" s="609"/>
      <c r="DI17" s="609"/>
      <c r="DJ17" s="609"/>
      <c r="DK17" s="609"/>
      <c r="DL17" s="609"/>
      <c r="DM17" s="609"/>
      <c r="DN17" s="609"/>
      <c r="DO17" s="609"/>
      <c r="DP17" s="610"/>
      <c r="DQ17" s="614">
        <v>3518614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14308</v>
      </c>
      <c r="S18" s="609"/>
      <c r="T18" s="609"/>
      <c r="U18" s="609"/>
      <c r="V18" s="609"/>
      <c r="W18" s="609"/>
      <c r="X18" s="609"/>
      <c r="Y18" s="610"/>
      <c r="Z18" s="646">
        <v>0.1</v>
      </c>
      <c r="AA18" s="646"/>
      <c r="AB18" s="646"/>
      <c r="AC18" s="646"/>
      <c r="AD18" s="647">
        <v>14308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131332</v>
      </c>
      <c r="S19" s="609"/>
      <c r="T19" s="609"/>
      <c r="U19" s="609"/>
      <c r="V19" s="609"/>
      <c r="W19" s="609"/>
      <c r="X19" s="609"/>
      <c r="Y19" s="610"/>
      <c r="Z19" s="646">
        <v>0.5</v>
      </c>
      <c r="AA19" s="646"/>
      <c r="AB19" s="646"/>
      <c r="AC19" s="646"/>
      <c r="AD19" s="647">
        <v>131332</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56153</v>
      </c>
      <c r="BH19" s="609"/>
      <c r="BI19" s="609"/>
      <c r="BJ19" s="609"/>
      <c r="BK19" s="609"/>
      <c r="BL19" s="609"/>
      <c r="BM19" s="609"/>
      <c r="BN19" s="610"/>
      <c r="BO19" s="646">
        <v>1.3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1288</v>
      </c>
      <c r="S20" s="609"/>
      <c r="T20" s="609"/>
      <c r="U20" s="609"/>
      <c r="V20" s="609"/>
      <c r="W20" s="609"/>
      <c r="X20" s="609"/>
      <c r="Y20" s="610"/>
      <c r="Z20" s="646">
        <v>0</v>
      </c>
      <c r="AA20" s="646"/>
      <c r="AB20" s="646"/>
      <c r="AC20" s="646"/>
      <c r="AD20" s="647">
        <v>1288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56153</v>
      </c>
      <c r="BH20" s="609"/>
      <c r="BI20" s="609"/>
      <c r="BJ20" s="609"/>
      <c r="BK20" s="609"/>
      <c r="BL20" s="609"/>
      <c r="BM20" s="609"/>
      <c r="BN20" s="610"/>
      <c r="BO20" s="646">
        <v>1.3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26210124</v>
      </c>
      <c r="CS20" s="609"/>
      <c r="CT20" s="609"/>
      <c r="CU20" s="609"/>
      <c r="CV20" s="609"/>
      <c r="CW20" s="609"/>
      <c r="CX20" s="609"/>
      <c r="CY20" s="610"/>
      <c r="CZ20" s="646">
        <v>100</v>
      </c>
      <c r="DA20" s="646"/>
      <c r="DB20" s="646"/>
      <c r="DC20" s="646"/>
      <c r="DD20" s="614">
        <v>4829356</v>
      </c>
      <c r="DE20" s="609"/>
      <c r="DF20" s="609"/>
      <c r="DG20" s="609"/>
      <c r="DH20" s="609"/>
      <c r="DI20" s="609"/>
      <c r="DJ20" s="609"/>
      <c r="DK20" s="609"/>
      <c r="DL20" s="609"/>
      <c r="DM20" s="609"/>
      <c r="DN20" s="609"/>
      <c r="DO20" s="609"/>
      <c r="DP20" s="610"/>
      <c r="DQ20" s="614">
        <v>16567421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10183276</v>
      </c>
      <c r="S21" s="609"/>
      <c r="T21" s="609"/>
      <c r="U21" s="609"/>
      <c r="V21" s="609"/>
      <c r="W21" s="609"/>
      <c r="X21" s="609"/>
      <c r="Y21" s="610"/>
      <c r="Z21" s="646">
        <v>36.200000000000003</v>
      </c>
      <c r="AA21" s="646"/>
      <c r="AB21" s="646"/>
      <c r="AC21" s="646"/>
      <c r="AD21" s="647">
        <v>9284614</v>
      </c>
      <c r="AE21" s="647"/>
      <c r="AF21" s="647"/>
      <c r="AG21" s="647"/>
      <c r="AH21" s="647"/>
      <c r="AI21" s="647"/>
      <c r="AJ21" s="647"/>
      <c r="AK21" s="647"/>
      <c r="AL21" s="611">
        <v>62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56153</v>
      </c>
      <c r="BH21" s="609"/>
      <c r="BI21" s="609"/>
      <c r="BJ21" s="609"/>
      <c r="BK21" s="609"/>
      <c r="BL21" s="609"/>
      <c r="BM21" s="609"/>
      <c r="BN21" s="610"/>
      <c r="BO21" s="646">
        <v>1.3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9284614</v>
      </c>
      <c r="S22" s="609"/>
      <c r="T22" s="609"/>
      <c r="U22" s="609"/>
      <c r="V22" s="609"/>
      <c r="W22" s="609"/>
      <c r="X22" s="609"/>
      <c r="Y22" s="610"/>
      <c r="Z22" s="646">
        <v>33</v>
      </c>
      <c r="AA22" s="646"/>
      <c r="AB22" s="646"/>
      <c r="AC22" s="646"/>
      <c r="AD22" s="647">
        <v>9284614</v>
      </c>
      <c r="AE22" s="647"/>
      <c r="AF22" s="647"/>
      <c r="AG22" s="647"/>
      <c r="AH22" s="647"/>
      <c r="AI22" s="647"/>
      <c r="AJ22" s="647"/>
      <c r="AK22" s="647"/>
      <c r="AL22" s="611">
        <v>62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898641</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11287414</v>
      </c>
      <c r="CS24" s="664"/>
      <c r="CT24" s="664"/>
      <c r="CU24" s="664"/>
      <c r="CV24" s="664"/>
      <c r="CW24" s="664"/>
      <c r="CX24" s="664"/>
      <c r="CY24" s="689"/>
      <c r="CZ24" s="690">
        <v>43.1</v>
      </c>
      <c r="DA24" s="672"/>
      <c r="DB24" s="672"/>
      <c r="DC24" s="692"/>
      <c r="DD24" s="688">
        <v>8757326</v>
      </c>
      <c r="DE24" s="664"/>
      <c r="DF24" s="664"/>
      <c r="DG24" s="664"/>
      <c r="DH24" s="664"/>
      <c r="DI24" s="664"/>
      <c r="DJ24" s="664"/>
      <c r="DK24" s="689"/>
      <c r="DL24" s="688">
        <v>8219477</v>
      </c>
      <c r="DM24" s="664"/>
      <c r="DN24" s="664"/>
      <c r="DO24" s="664"/>
      <c r="DP24" s="664"/>
      <c r="DQ24" s="664"/>
      <c r="DR24" s="664"/>
      <c r="DS24" s="664"/>
      <c r="DT24" s="664"/>
      <c r="DU24" s="664"/>
      <c r="DV24" s="689"/>
      <c r="DW24" s="690">
        <v>54.9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15830666</v>
      </c>
      <c r="S25" s="609"/>
      <c r="T25" s="609"/>
      <c r="U25" s="609"/>
      <c r="V25" s="609"/>
      <c r="W25" s="609"/>
      <c r="X25" s="609"/>
      <c r="Y25" s="610"/>
      <c r="Z25" s="646">
        <v>56.2</v>
      </c>
      <c r="AA25" s="646"/>
      <c r="AB25" s="646"/>
      <c r="AC25" s="646"/>
      <c r="AD25" s="647">
        <v>14932004</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4358893</v>
      </c>
      <c r="CS25" s="621"/>
      <c r="CT25" s="621"/>
      <c r="CU25" s="621"/>
      <c r="CV25" s="621"/>
      <c r="CW25" s="621"/>
      <c r="CX25" s="621"/>
      <c r="CY25" s="622"/>
      <c r="CZ25" s="611">
        <v>16.600000000000001</v>
      </c>
      <c r="DA25" s="623"/>
      <c r="DB25" s="623"/>
      <c r="DC25" s="624"/>
      <c r="DD25" s="614">
        <v>4006612</v>
      </c>
      <c r="DE25" s="621"/>
      <c r="DF25" s="621"/>
      <c r="DG25" s="621"/>
      <c r="DH25" s="621"/>
      <c r="DI25" s="621"/>
      <c r="DJ25" s="621"/>
      <c r="DK25" s="622"/>
      <c r="DL25" s="614">
        <v>3942803</v>
      </c>
      <c r="DM25" s="621"/>
      <c r="DN25" s="621"/>
      <c r="DO25" s="621"/>
      <c r="DP25" s="621"/>
      <c r="DQ25" s="621"/>
      <c r="DR25" s="621"/>
      <c r="DS25" s="621"/>
      <c r="DT25" s="621"/>
      <c r="DU25" s="621"/>
      <c r="DV25" s="622"/>
      <c r="DW25" s="611">
        <v>26.3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3398</v>
      </c>
      <c r="S26" s="609"/>
      <c r="T26" s="609"/>
      <c r="U26" s="609"/>
      <c r="V26" s="609"/>
      <c r="W26" s="609"/>
      <c r="X26" s="609"/>
      <c r="Y26" s="610"/>
      <c r="Z26" s="646">
        <v>0</v>
      </c>
      <c r="AA26" s="646"/>
      <c r="AB26" s="646"/>
      <c r="AC26" s="646"/>
      <c r="AD26" s="647">
        <v>3398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2539681</v>
      </c>
      <c r="CS26" s="609"/>
      <c r="CT26" s="609"/>
      <c r="CU26" s="609"/>
      <c r="CV26" s="609"/>
      <c r="CW26" s="609"/>
      <c r="CX26" s="609"/>
      <c r="CY26" s="610"/>
      <c r="CZ26" s="611">
        <v>9.6999999999999993</v>
      </c>
      <c r="DA26" s="623"/>
      <c r="DB26" s="623"/>
      <c r="DC26" s="624"/>
      <c r="DD26" s="614">
        <v>2403466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179298</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4190654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3404130</v>
      </c>
      <c r="CS27" s="621"/>
      <c r="CT27" s="621"/>
      <c r="CU27" s="621"/>
      <c r="CV27" s="621"/>
      <c r="CW27" s="621"/>
      <c r="CX27" s="621"/>
      <c r="CY27" s="622"/>
      <c r="CZ27" s="611">
        <v>13</v>
      </c>
      <c r="DA27" s="623"/>
      <c r="DB27" s="623"/>
      <c r="DC27" s="624"/>
      <c r="DD27" s="614">
        <v>1232100</v>
      </c>
      <c r="DE27" s="621"/>
      <c r="DF27" s="621"/>
      <c r="DG27" s="621"/>
      <c r="DH27" s="621"/>
      <c r="DI27" s="621"/>
      <c r="DJ27" s="621"/>
      <c r="DK27" s="622"/>
      <c r="DL27" s="614">
        <v>758060</v>
      </c>
      <c r="DM27" s="621"/>
      <c r="DN27" s="621"/>
      <c r="DO27" s="621"/>
      <c r="DP27" s="621"/>
      <c r="DQ27" s="621"/>
      <c r="DR27" s="621"/>
      <c r="DS27" s="621"/>
      <c r="DT27" s="621"/>
      <c r="DU27" s="621"/>
      <c r="DV27" s="622"/>
      <c r="DW27" s="611">
        <v>5.0999999999999996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99112</v>
      </c>
      <c r="S28" s="609"/>
      <c r="T28" s="609"/>
      <c r="U28" s="609"/>
      <c r="V28" s="609"/>
      <c r="W28" s="609"/>
      <c r="X28" s="609"/>
      <c r="Y28" s="610"/>
      <c r="Z28" s="646">
        <v>0.4</v>
      </c>
      <c r="AA28" s="646"/>
      <c r="AB28" s="646"/>
      <c r="AC28" s="646"/>
      <c r="AD28" s="647">
        <v>18389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3524391</v>
      </c>
      <c r="CS28" s="609"/>
      <c r="CT28" s="609"/>
      <c r="CU28" s="609"/>
      <c r="CV28" s="609"/>
      <c r="CW28" s="609"/>
      <c r="CX28" s="609"/>
      <c r="CY28" s="610"/>
      <c r="CZ28" s="611">
        <v>13.4</v>
      </c>
      <c r="DA28" s="623"/>
      <c r="DB28" s="623"/>
      <c r="DC28" s="624"/>
      <c r="DD28" s="614">
        <v>3518614</v>
      </c>
      <c r="DE28" s="609"/>
      <c r="DF28" s="609"/>
      <c r="DG28" s="609"/>
      <c r="DH28" s="609"/>
      <c r="DI28" s="609"/>
      <c r="DJ28" s="609"/>
      <c r="DK28" s="610"/>
      <c r="DL28" s="614">
        <v>3518614</v>
      </c>
      <c r="DM28" s="609"/>
      <c r="DN28" s="609"/>
      <c r="DO28" s="609"/>
      <c r="DP28" s="609"/>
      <c r="DQ28" s="609"/>
      <c r="DR28" s="609"/>
      <c r="DS28" s="609"/>
      <c r="DT28" s="609"/>
      <c r="DU28" s="609"/>
      <c r="DV28" s="610"/>
      <c r="DW28" s="611">
        <v>23.5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225256</v>
      </c>
      <c r="S29" s="609"/>
      <c r="T29" s="609"/>
      <c r="U29" s="609"/>
      <c r="V29" s="609"/>
      <c r="W29" s="609"/>
      <c r="X29" s="609"/>
      <c r="Y29" s="610"/>
      <c r="Z29" s="646">
        <v>0.8</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3524391</v>
      </c>
      <c r="CS29" s="621"/>
      <c r="CT29" s="621"/>
      <c r="CU29" s="621"/>
      <c r="CV29" s="621"/>
      <c r="CW29" s="621"/>
      <c r="CX29" s="621"/>
      <c r="CY29" s="622"/>
      <c r="CZ29" s="611">
        <v>13.4</v>
      </c>
      <c r="DA29" s="623"/>
      <c r="DB29" s="623"/>
      <c r="DC29" s="624"/>
      <c r="DD29" s="614">
        <v>3518614</v>
      </c>
      <c r="DE29" s="621"/>
      <c r="DF29" s="621"/>
      <c r="DG29" s="621"/>
      <c r="DH29" s="621"/>
      <c r="DI29" s="621"/>
      <c r="DJ29" s="621"/>
      <c r="DK29" s="622"/>
      <c r="DL29" s="614">
        <v>3518614</v>
      </c>
      <c r="DM29" s="621"/>
      <c r="DN29" s="621"/>
      <c r="DO29" s="621"/>
      <c r="DP29" s="621"/>
      <c r="DQ29" s="621"/>
      <c r="DR29" s="621"/>
      <c r="DS29" s="621"/>
      <c r="DT29" s="621"/>
      <c r="DU29" s="621"/>
      <c r="DV29" s="622"/>
      <c r="DW29" s="611">
        <v>23.5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3051173</v>
      </c>
      <c r="S30" s="609"/>
      <c r="T30" s="609"/>
      <c r="U30" s="609"/>
      <c r="V30" s="609"/>
      <c r="W30" s="609"/>
      <c r="X30" s="609"/>
      <c r="Y30" s="610"/>
      <c r="Z30" s="646">
        <v>10.8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3432048</v>
      </c>
      <c r="CS30" s="609"/>
      <c r="CT30" s="609"/>
      <c r="CU30" s="609"/>
      <c r="CV30" s="609"/>
      <c r="CW30" s="609"/>
      <c r="CX30" s="609"/>
      <c r="CY30" s="610"/>
      <c r="CZ30" s="611">
        <v>13.1</v>
      </c>
      <c r="DA30" s="623"/>
      <c r="DB30" s="623"/>
      <c r="DC30" s="624"/>
      <c r="DD30" s="614">
        <v>3426525</v>
      </c>
      <c r="DE30" s="609"/>
      <c r="DF30" s="609"/>
      <c r="DG30" s="609"/>
      <c r="DH30" s="609"/>
      <c r="DI30" s="609"/>
      <c r="DJ30" s="609"/>
      <c r="DK30" s="610"/>
      <c r="DL30" s="614">
        <v>3426525</v>
      </c>
      <c r="DM30" s="609"/>
      <c r="DN30" s="609"/>
      <c r="DO30" s="609"/>
      <c r="DP30" s="609"/>
      <c r="DQ30" s="609"/>
      <c r="DR30" s="609"/>
      <c r="DS30" s="609"/>
      <c r="DT30" s="609"/>
      <c r="DU30" s="609"/>
      <c r="DV30" s="610"/>
      <c r="DW30" s="611">
        <v>22.9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10632</v>
      </c>
      <c r="S31" s="609"/>
      <c r="T31" s="609"/>
      <c r="U31" s="609"/>
      <c r="V31" s="609"/>
      <c r="W31" s="609"/>
      <c r="X31" s="609"/>
      <c r="Y31" s="610"/>
      <c r="Z31" s="646">
        <v>0</v>
      </c>
      <c r="AA31" s="646"/>
      <c r="AB31" s="646"/>
      <c r="AC31" s="646"/>
      <c r="AD31" s="647">
        <v>10632</v>
      </c>
      <c r="AE31" s="647"/>
      <c r="AF31" s="647"/>
      <c r="AG31" s="647"/>
      <c r="AH31" s="647"/>
      <c r="AI31" s="647"/>
      <c r="AJ31" s="647"/>
      <c r="AK31" s="647"/>
      <c r="AL31" s="611">
        <v>0.1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98.6</v>
      </c>
      <c r="BH31" s="671"/>
      <c r="BI31" s="671"/>
      <c r="BJ31" s="671"/>
      <c r="BK31" s="671"/>
      <c r="BL31" s="671"/>
      <c r="BM31" s="672">
        <v>95.7</v>
      </c>
      <c r="BN31" s="671"/>
      <c r="BO31" s="671"/>
      <c r="BP31" s="671"/>
      <c r="BQ31" s="673"/>
      <c r="BR31" s="670">
        <v>98.5</v>
      </c>
      <c r="BS31" s="671"/>
      <c r="BT31" s="671"/>
      <c r="BU31" s="671"/>
      <c r="BV31" s="671"/>
      <c r="BW31" s="671"/>
      <c r="BX31" s="672">
        <v>95.5</v>
      </c>
      <c r="BY31" s="671"/>
      <c r="BZ31" s="671"/>
      <c r="CA31" s="671"/>
      <c r="CB31" s="673"/>
      <c r="CD31" s="629"/>
      <c r="CE31" s="630"/>
      <c r="CF31" s="605" t="s">
        <v>300</v>
      </c>
      <c r="CG31" s="606"/>
      <c r="CH31" s="606"/>
      <c r="CI31" s="606"/>
      <c r="CJ31" s="606"/>
      <c r="CK31" s="606"/>
      <c r="CL31" s="606"/>
      <c r="CM31" s="606"/>
      <c r="CN31" s="606"/>
      <c r="CO31" s="606"/>
      <c r="CP31" s="606"/>
      <c r="CQ31" s="607"/>
      <c r="CR31" s="608">
        <v>92343</v>
      </c>
      <c r="CS31" s="621"/>
      <c r="CT31" s="621"/>
      <c r="CU31" s="621"/>
      <c r="CV31" s="621"/>
      <c r="CW31" s="621"/>
      <c r="CX31" s="621"/>
      <c r="CY31" s="622"/>
      <c r="CZ31" s="611">
        <v>0.4</v>
      </c>
      <c r="DA31" s="623"/>
      <c r="DB31" s="623"/>
      <c r="DC31" s="624"/>
      <c r="DD31" s="614">
        <v>92089</v>
      </c>
      <c r="DE31" s="621"/>
      <c r="DF31" s="621"/>
      <c r="DG31" s="621"/>
      <c r="DH31" s="621"/>
      <c r="DI31" s="621"/>
      <c r="DJ31" s="621"/>
      <c r="DK31" s="622"/>
      <c r="DL31" s="614">
        <v>92089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1339273</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96.9</v>
      </c>
      <c r="BN32" s="621"/>
      <c r="BO32" s="621"/>
      <c r="BP32" s="621"/>
      <c r="BQ32" s="644"/>
      <c r="BR32" s="674">
        <v>99</v>
      </c>
      <c r="BS32" s="621"/>
      <c r="BT32" s="621"/>
      <c r="BU32" s="621"/>
      <c r="BV32" s="621"/>
      <c r="BW32" s="621"/>
      <c r="BX32" s="612">
        <v>96.9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185029</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98.2</v>
      </c>
      <c r="BH33" s="593"/>
      <c r="BI33" s="593"/>
      <c r="BJ33" s="593"/>
      <c r="BK33" s="593"/>
      <c r="BL33" s="593"/>
      <c r="BM33" s="639">
        <v>94.6</v>
      </c>
      <c r="BN33" s="593"/>
      <c r="BO33" s="593"/>
      <c r="BP33" s="593"/>
      <c r="BQ33" s="656"/>
      <c r="BR33" s="669">
        <v>97.9</v>
      </c>
      <c r="BS33" s="593"/>
      <c r="BT33" s="593"/>
      <c r="BU33" s="593"/>
      <c r="BV33" s="593"/>
      <c r="BW33" s="593"/>
      <c r="BX33" s="639">
        <v>93.9</v>
      </c>
      <c r="BY33" s="593"/>
      <c r="BZ33" s="593"/>
      <c r="CA33" s="593"/>
      <c r="CB33" s="656"/>
      <c r="CD33" s="605" t="s">
        <v>307</v>
      </c>
      <c r="CE33" s="606"/>
      <c r="CF33" s="606"/>
      <c r="CG33" s="606"/>
      <c r="CH33" s="606"/>
      <c r="CI33" s="606"/>
      <c r="CJ33" s="606"/>
      <c r="CK33" s="606"/>
      <c r="CL33" s="606"/>
      <c r="CM33" s="606"/>
      <c r="CN33" s="606"/>
      <c r="CO33" s="606"/>
      <c r="CP33" s="606"/>
      <c r="CQ33" s="607"/>
      <c r="CR33" s="608">
        <v>9853129</v>
      </c>
      <c r="CS33" s="621"/>
      <c r="CT33" s="621"/>
      <c r="CU33" s="621"/>
      <c r="CV33" s="621"/>
      <c r="CW33" s="621"/>
      <c r="CX33" s="621"/>
      <c r="CY33" s="622"/>
      <c r="CZ33" s="611">
        <v>37.6</v>
      </c>
      <c r="DA33" s="623"/>
      <c r="DB33" s="623"/>
      <c r="DC33" s="624"/>
      <c r="DD33" s="614">
        <v>7167413</v>
      </c>
      <c r="DE33" s="621"/>
      <c r="DF33" s="621"/>
      <c r="DG33" s="621"/>
      <c r="DH33" s="621"/>
      <c r="DI33" s="621"/>
      <c r="DJ33" s="621"/>
      <c r="DK33" s="622"/>
      <c r="DL33" s="614">
        <v>5811255</v>
      </c>
      <c r="DM33" s="621"/>
      <c r="DN33" s="621"/>
      <c r="DO33" s="621"/>
      <c r="DP33" s="621"/>
      <c r="DQ33" s="621"/>
      <c r="DR33" s="621"/>
      <c r="DS33" s="621"/>
      <c r="DT33" s="621"/>
      <c r="DU33" s="621"/>
      <c r="DV33" s="622"/>
      <c r="DW33" s="611">
        <v>38.799999999999997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631784</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3804080</v>
      </c>
      <c r="CS34" s="609"/>
      <c r="CT34" s="609"/>
      <c r="CU34" s="609"/>
      <c r="CV34" s="609"/>
      <c r="CW34" s="609"/>
      <c r="CX34" s="609"/>
      <c r="CY34" s="610"/>
      <c r="CZ34" s="611">
        <v>14.5</v>
      </c>
      <c r="DA34" s="623"/>
      <c r="DB34" s="623"/>
      <c r="DC34" s="624"/>
      <c r="DD34" s="614">
        <v>2476405</v>
      </c>
      <c r="DE34" s="609"/>
      <c r="DF34" s="609"/>
      <c r="DG34" s="609"/>
      <c r="DH34" s="609"/>
      <c r="DI34" s="609"/>
      <c r="DJ34" s="609"/>
      <c r="DK34" s="610"/>
      <c r="DL34" s="614">
        <v>2080728</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595244</v>
      </c>
      <c r="S35" s="609"/>
      <c r="T35" s="609"/>
      <c r="U35" s="609"/>
      <c r="V35" s="609"/>
      <c r="W35" s="609"/>
      <c r="X35" s="609"/>
      <c r="Y35" s="610"/>
      <c r="Z35" s="646">
        <v>2.1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260384</v>
      </c>
      <c r="CS35" s="621"/>
      <c r="CT35" s="621"/>
      <c r="CU35" s="621"/>
      <c r="CV35" s="621"/>
      <c r="CW35" s="621"/>
      <c r="CX35" s="621"/>
      <c r="CY35" s="622"/>
      <c r="CZ35" s="611">
        <v>1</v>
      </c>
      <c r="DA35" s="623"/>
      <c r="DB35" s="623"/>
      <c r="DC35" s="624"/>
      <c r="DD35" s="614">
        <v>240462</v>
      </c>
      <c r="DE35" s="621"/>
      <c r="DF35" s="621"/>
      <c r="DG35" s="621"/>
      <c r="DH35" s="621"/>
      <c r="DI35" s="621"/>
      <c r="DJ35" s="621"/>
      <c r="DK35" s="622"/>
      <c r="DL35" s="614">
        <v>233040</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2144573</v>
      </c>
      <c r="S36" s="609"/>
      <c r="T36" s="609"/>
      <c r="U36" s="609"/>
      <c r="V36" s="609"/>
      <c r="W36" s="609"/>
      <c r="X36" s="609"/>
      <c r="Y36" s="610"/>
      <c r="Z36" s="646">
        <v>7.6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2716250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192057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3068053</v>
      </c>
      <c r="CS36" s="609"/>
      <c r="CT36" s="609"/>
      <c r="CU36" s="609"/>
      <c r="CV36" s="609"/>
      <c r="CW36" s="609"/>
      <c r="CX36" s="609"/>
      <c r="CY36" s="610"/>
      <c r="CZ36" s="611">
        <v>11.7</v>
      </c>
      <c r="DA36" s="623"/>
      <c r="DB36" s="623"/>
      <c r="DC36" s="624"/>
      <c r="DD36" s="614">
        <v>2480120</v>
      </c>
      <c r="DE36" s="609"/>
      <c r="DF36" s="609"/>
      <c r="DG36" s="609"/>
      <c r="DH36" s="609"/>
      <c r="DI36" s="609"/>
      <c r="DJ36" s="609"/>
      <c r="DK36" s="610"/>
      <c r="DL36" s="614">
        <v>1711174</v>
      </c>
      <c r="DM36" s="609"/>
      <c r="DN36" s="609"/>
      <c r="DO36" s="609"/>
      <c r="DP36" s="609"/>
      <c r="DQ36" s="609"/>
      <c r="DR36" s="609"/>
      <c r="DS36" s="609"/>
      <c r="DT36" s="609"/>
      <c r="DU36" s="609"/>
      <c r="DV36" s="610"/>
      <c r="DW36" s="611">
        <v>11.4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182617</v>
      </c>
      <c r="S37" s="609"/>
      <c r="T37" s="609"/>
      <c r="U37" s="609"/>
      <c r="V37" s="609"/>
      <c r="W37" s="609"/>
      <c r="X37" s="609"/>
      <c r="Y37" s="610"/>
      <c r="Z37" s="646">
        <v>0.6</v>
      </c>
      <c r="AA37" s="646"/>
      <c r="AB37" s="646"/>
      <c r="AC37" s="646"/>
      <c r="AD37" s="647">
        <v>14021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358120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155152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1331587</v>
      </c>
      <c r="CS37" s="621"/>
      <c r="CT37" s="621"/>
      <c r="CU37" s="621"/>
      <c r="CV37" s="621"/>
      <c r="CW37" s="621"/>
      <c r="CX37" s="621"/>
      <c r="CY37" s="622"/>
      <c r="CZ37" s="611">
        <v>5.0999999999999996</v>
      </c>
      <c r="DA37" s="623"/>
      <c r="DB37" s="623"/>
      <c r="DC37" s="624"/>
      <c r="DD37" s="614">
        <v>1290187</v>
      </c>
      <c r="DE37" s="621"/>
      <c r="DF37" s="621"/>
      <c r="DG37" s="621"/>
      <c r="DH37" s="621"/>
      <c r="DI37" s="621"/>
      <c r="DJ37" s="621"/>
      <c r="DK37" s="622"/>
      <c r="DL37" s="614">
        <v>1082229</v>
      </c>
      <c r="DM37" s="621"/>
      <c r="DN37" s="621"/>
      <c r="DO37" s="621"/>
      <c r="DP37" s="621"/>
      <c r="DQ37" s="621"/>
      <c r="DR37" s="621"/>
      <c r="DS37" s="621"/>
      <c r="DT37" s="621"/>
      <c r="DU37" s="621"/>
      <c r="DV37" s="622"/>
      <c r="DW37" s="611">
        <v>7.2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3681000</v>
      </c>
      <c r="S38" s="609"/>
      <c r="T38" s="609"/>
      <c r="U38" s="609"/>
      <c r="V38" s="609"/>
      <c r="W38" s="609"/>
      <c r="X38" s="609"/>
      <c r="Y38" s="610"/>
      <c r="Z38" s="646">
        <v>13.1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159917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5977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2198213</v>
      </c>
      <c r="CS38" s="609"/>
      <c r="CT38" s="609"/>
      <c r="CU38" s="609"/>
      <c r="CV38" s="609"/>
      <c r="CW38" s="609"/>
      <c r="CX38" s="609"/>
      <c r="CY38" s="610"/>
      <c r="CZ38" s="611">
        <v>8.4</v>
      </c>
      <c r="DA38" s="623"/>
      <c r="DB38" s="623"/>
      <c r="DC38" s="624"/>
      <c r="DD38" s="614">
        <v>1819860</v>
      </c>
      <c r="DE38" s="609"/>
      <c r="DF38" s="609"/>
      <c r="DG38" s="609"/>
      <c r="DH38" s="609"/>
      <c r="DI38" s="609"/>
      <c r="DJ38" s="609"/>
      <c r="DK38" s="610"/>
      <c r="DL38" s="614">
        <v>1776913</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8580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512999</v>
      </c>
      <c r="CS39" s="621"/>
      <c r="CT39" s="621"/>
      <c r="CU39" s="621"/>
      <c r="CV39" s="621"/>
      <c r="CW39" s="621"/>
      <c r="CX39" s="621"/>
      <c r="CY39" s="622"/>
      <c r="CZ39" s="611">
        <v>2</v>
      </c>
      <c r="DA39" s="623"/>
      <c r="DB39" s="623"/>
      <c r="DC39" s="624"/>
      <c r="DD39" s="614">
        <v>141166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9400</v>
      </c>
      <c r="CS40" s="609"/>
      <c r="CT40" s="609"/>
      <c r="CU40" s="609"/>
      <c r="CV40" s="609"/>
      <c r="CW40" s="609"/>
      <c r="CX40" s="609"/>
      <c r="CY40" s="610"/>
      <c r="CZ40" s="611">
        <v>0</v>
      </c>
      <c r="DA40" s="623"/>
      <c r="DB40" s="623"/>
      <c r="DC40" s="624"/>
      <c r="DD40" s="614">
        <v>9400</v>
      </c>
      <c r="DE40" s="609"/>
      <c r="DF40" s="609"/>
      <c r="DG40" s="609"/>
      <c r="DH40" s="609"/>
      <c r="DI40" s="609"/>
      <c r="DJ40" s="609"/>
      <c r="DK40" s="610"/>
      <c r="DL40" s="614">
        <v>9400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28159055</v>
      </c>
      <c r="S41" s="633"/>
      <c r="T41" s="633"/>
      <c r="U41" s="633"/>
      <c r="V41" s="633"/>
      <c r="W41" s="633"/>
      <c r="X41" s="633"/>
      <c r="Y41" s="636"/>
      <c r="Z41" s="637">
        <v>100</v>
      </c>
      <c r="AA41" s="637"/>
      <c r="AB41" s="637"/>
      <c r="AC41" s="637"/>
      <c r="AD41" s="638">
        <v>14978444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385731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1812482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411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5069581</v>
      </c>
      <c r="CS42" s="621"/>
      <c r="CT42" s="621"/>
      <c r="CU42" s="621"/>
      <c r="CV42" s="621"/>
      <c r="CW42" s="621"/>
      <c r="CX42" s="621"/>
      <c r="CY42" s="622"/>
      <c r="CZ42" s="611">
        <v>19.3</v>
      </c>
      <c r="DA42" s="623"/>
      <c r="DB42" s="623"/>
      <c r="DC42" s="624"/>
      <c r="DD42" s="614">
        <v>642682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151577</v>
      </c>
      <c r="CS43" s="621"/>
      <c r="CT43" s="621"/>
      <c r="CU43" s="621"/>
      <c r="CV43" s="621"/>
      <c r="CW43" s="621"/>
      <c r="CX43" s="621"/>
      <c r="CY43" s="622"/>
      <c r="CZ43" s="611">
        <v>0.6</v>
      </c>
      <c r="DA43" s="623"/>
      <c r="DB43" s="623"/>
      <c r="DC43" s="624"/>
      <c r="DD43" s="614">
        <v>125207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4829356</v>
      </c>
      <c r="CS44" s="609"/>
      <c r="CT44" s="609"/>
      <c r="CU44" s="609"/>
      <c r="CV44" s="609"/>
      <c r="CW44" s="609"/>
      <c r="CX44" s="609"/>
      <c r="CY44" s="610"/>
      <c r="CZ44" s="611">
        <v>18.399999999999999</v>
      </c>
      <c r="DA44" s="612"/>
      <c r="DB44" s="612"/>
      <c r="DC44" s="613"/>
      <c r="DD44" s="614">
        <v>566312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1203845</v>
      </c>
      <c r="CS45" s="621"/>
      <c r="CT45" s="621"/>
      <c r="CU45" s="621"/>
      <c r="CV45" s="621"/>
      <c r="CW45" s="621"/>
      <c r="CX45" s="621"/>
      <c r="CY45" s="622"/>
      <c r="CZ45" s="611">
        <v>4.5999999999999996</v>
      </c>
      <c r="DA45" s="623"/>
      <c r="DB45" s="623"/>
      <c r="DC45" s="624"/>
      <c r="DD45" s="614">
        <v>13070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3602330</v>
      </c>
      <c r="CS46" s="609"/>
      <c r="CT46" s="609"/>
      <c r="CU46" s="609"/>
      <c r="CV46" s="609"/>
      <c r="CW46" s="609"/>
      <c r="CX46" s="609"/>
      <c r="CY46" s="610"/>
      <c r="CZ46" s="611">
        <v>13.7</v>
      </c>
      <c r="DA46" s="612"/>
      <c r="DB46" s="612"/>
      <c r="DC46" s="613"/>
      <c r="DD46" s="614">
        <v>548131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240225</v>
      </c>
      <c r="CS47" s="621"/>
      <c r="CT47" s="621"/>
      <c r="CU47" s="621"/>
      <c r="CV47" s="621"/>
      <c r="CW47" s="621"/>
      <c r="CX47" s="621"/>
      <c r="CY47" s="622"/>
      <c r="CZ47" s="611">
        <v>0.9</v>
      </c>
      <c r="DA47" s="623"/>
      <c r="DB47" s="623"/>
      <c r="DC47" s="624"/>
      <c r="DD47" s="614">
        <v>76370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26210124</v>
      </c>
      <c r="CS49" s="593"/>
      <c r="CT49" s="593"/>
      <c r="CU49" s="593"/>
      <c r="CV49" s="593"/>
      <c r="CW49" s="593"/>
      <c r="CX49" s="593"/>
      <c r="CY49" s="594"/>
      <c r="CZ49" s="595">
        <v>100</v>
      </c>
      <c r="DA49" s="596"/>
      <c r="DB49" s="596"/>
      <c r="DC49" s="597"/>
      <c r="DD49" s="598">
        <v>16567421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dzmD50AbZQ5fhl2EVpuEpsoMortYE5MSXgpD99Kgham+hYSuDmxCiZoq9VgwXdMW3EDQxlc+HviKPm9CM+Rkg==" saltValue="60a2Qem5t85SmKZwRWO/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28175</v>
      </c>
      <c r="R7" s="1090"/>
      <c r="S7" s="1090"/>
      <c r="T7" s="1090"/>
      <c r="U7" s="1090"/>
      <c r="V7" s="1090">
        <v>26226</v>
      </c>
      <c r="W7" s="1090"/>
      <c r="X7" s="1090"/>
      <c r="Y7" s="1090"/>
      <c r="Z7" s="1090"/>
      <c r="AA7" s="1090">
        <v>1949</v>
      </c>
      <c r="AB7" s="1090"/>
      <c r="AC7" s="1090"/>
      <c r="AD7" s="1090"/>
      <c r="AE7" s="1091"/>
      <c r="AF7" s="1092">
        <v>1043</v>
      </c>
      <c r="AG7" s="1093"/>
      <c r="AH7" s="1093"/>
      <c r="AI7" s="1093"/>
      <c r="AJ7" s="1094"/>
      <c r="AK7" s="1095">
        <v>595</v>
      </c>
      <c r="AL7" s="1096"/>
      <c r="AM7" s="1096"/>
      <c r="AN7" s="1096"/>
      <c r="AO7" s="1096"/>
      <c r="AP7" s="1096">
        <v>22343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549</v>
      </c>
      <c r="BT7" s="1087"/>
      <c r="BU7" s="1087"/>
      <c r="BV7" s="1087"/>
      <c r="BW7" s="1087"/>
      <c r="BX7" s="1087"/>
      <c r="BY7" s="1087"/>
      <c r="BZ7" s="1087"/>
      <c r="CA7" s="1087"/>
      <c r="CB7" s="1087"/>
      <c r="CC7" s="1087"/>
      <c r="CD7" s="1087"/>
      <c r="CE7" s="1087"/>
      <c r="CF7" s="1087"/>
      <c r="CG7" s="1099"/>
      <c r="CH7" s="1083">
        <v>-11</v>
      </c>
      <c r="CI7" s="1084"/>
      <c r="CJ7" s="1084"/>
      <c r="CK7" s="1084"/>
      <c r="CL7" s="1085"/>
      <c r="CM7" s="1083">
        <v>409</v>
      </c>
      <c r="CN7" s="1084"/>
      <c r="CO7" s="1084"/>
      <c r="CP7" s="1084"/>
      <c r="CQ7" s="1085"/>
      <c r="CR7" s="1083">
        <v>156</v>
      </c>
      <c r="CS7" s="1084"/>
      <c r="CT7" s="1084"/>
      <c r="CU7" s="1084"/>
      <c r="CV7" s="1085"/>
      <c r="CW7" s="1083">
        <v>27</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550</v>
      </c>
      <c r="BT8" s="980"/>
      <c r="BU8" s="980"/>
      <c r="BV8" s="980"/>
      <c r="BW8" s="980"/>
      <c r="BX8" s="980"/>
      <c r="BY8" s="980"/>
      <c r="BZ8" s="980"/>
      <c r="CA8" s="980"/>
      <c r="CB8" s="980"/>
      <c r="CC8" s="980"/>
      <c r="CD8" s="980"/>
      <c r="CE8" s="980"/>
      <c r="CF8" s="980"/>
      <c r="CG8" s="1001"/>
      <c r="CH8" s="976">
        <v>7</v>
      </c>
      <c r="CI8" s="977"/>
      <c r="CJ8" s="977"/>
      <c r="CK8" s="977"/>
      <c r="CL8" s="978"/>
      <c r="CM8" s="976">
        <v>80</v>
      </c>
      <c r="CN8" s="977"/>
      <c r="CO8" s="977"/>
      <c r="CP8" s="977"/>
      <c r="CQ8" s="978"/>
      <c r="CR8" s="976">
        <v>15</v>
      </c>
      <c r="CS8" s="977"/>
      <c r="CT8" s="977"/>
      <c r="CU8" s="977"/>
      <c r="CV8" s="978"/>
      <c r="CW8" s="976">
        <v>23</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28175</v>
      </c>
      <c r="R23" s="1048"/>
      <c r="S23" s="1048"/>
      <c r="T23" s="1048"/>
      <c r="U23" s="1048"/>
      <c r="V23" s="1048">
        <v>26226</v>
      </c>
      <c r="W23" s="1048"/>
      <c r="X23" s="1048"/>
      <c r="Y23" s="1048"/>
      <c r="Z23" s="1048"/>
      <c r="AA23" s="1048">
        <v>1949</v>
      </c>
      <c r="AB23" s="1048"/>
      <c r="AC23" s="1048"/>
      <c r="AD23" s="1048"/>
      <c r="AE23" s="1055"/>
      <c r="AF23" s="1056">
        <v>1043</v>
      </c>
      <c r="AG23" s="1048"/>
      <c r="AH23" s="1048"/>
      <c r="AI23" s="1048"/>
      <c r="AJ23" s="1057"/>
      <c r="AK23" s="1058"/>
      <c r="AL23" s="1059"/>
      <c r="AM23" s="1059"/>
      <c r="AN23" s="1059"/>
      <c r="AO23" s="1059"/>
      <c r="AP23" s="1048">
        <v>22343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5051</v>
      </c>
      <c r="R28" s="1038"/>
      <c r="S28" s="1038"/>
      <c r="T28" s="1038"/>
      <c r="U28" s="1038"/>
      <c r="V28" s="1038">
        <v>4859</v>
      </c>
      <c r="W28" s="1038"/>
      <c r="X28" s="1038"/>
      <c r="Y28" s="1038"/>
      <c r="Z28" s="1038"/>
      <c r="AA28" s="1038">
        <v>192</v>
      </c>
      <c r="AB28" s="1038"/>
      <c r="AC28" s="1038"/>
      <c r="AD28" s="1038"/>
      <c r="AE28" s="1039"/>
      <c r="AF28" s="1040">
        <v>192</v>
      </c>
      <c r="AG28" s="1038"/>
      <c r="AH28" s="1038"/>
      <c r="AI28" s="1038"/>
      <c r="AJ28" s="1041"/>
      <c r="AK28" s="1029">
        <v>382</v>
      </c>
      <c r="AL28" s="1030"/>
      <c r="AM28" s="1030"/>
      <c r="AN28" s="1030"/>
      <c r="AO28" s="1030"/>
      <c r="AP28" s="1030" t="s">
        <v>563</v>
      </c>
      <c r="AQ28" s="1030"/>
      <c r="AR28" s="1030"/>
      <c r="AS28" s="1030"/>
      <c r="AT28" s="1030"/>
      <c r="AU28" s="1030" t="s">
        <v>561</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5912</v>
      </c>
      <c r="R29" s="1026"/>
      <c r="S29" s="1026"/>
      <c r="T29" s="1026"/>
      <c r="U29" s="1026"/>
      <c r="V29" s="1026">
        <v>5823</v>
      </c>
      <c r="W29" s="1026"/>
      <c r="X29" s="1026"/>
      <c r="Y29" s="1026"/>
      <c r="Z29" s="1026"/>
      <c r="AA29" s="1026">
        <v>89</v>
      </c>
      <c r="AB29" s="1026"/>
      <c r="AC29" s="1026"/>
      <c r="AD29" s="1026"/>
      <c r="AE29" s="1027"/>
      <c r="AF29" s="1022">
        <v>89</v>
      </c>
      <c r="AG29" s="1023"/>
      <c r="AH29" s="1023"/>
      <c r="AI29" s="1023"/>
      <c r="AJ29" s="1024"/>
      <c r="AK29" s="967">
        <v>925</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807</v>
      </c>
      <c r="R30" s="1026"/>
      <c r="S30" s="1026"/>
      <c r="T30" s="1026"/>
      <c r="U30" s="1026"/>
      <c r="V30" s="1026">
        <v>782</v>
      </c>
      <c r="W30" s="1026"/>
      <c r="X30" s="1026"/>
      <c r="Y30" s="1026"/>
      <c r="Z30" s="1026"/>
      <c r="AA30" s="1026">
        <v>25</v>
      </c>
      <c r="AB30" s="1026"/>
      <c r="AC30" s="1026"/>
      <c r="AD30" s="1026"/>
      <c r="AE30" s="1027"/>
      <c r="AF30" s="1022">
        <v>25</v>
      </c>
      <c r="AG30" s="1023"/>
      <c r="AH30" s="1023"/>
      <c r="AI30" s="1023"/>
      <c r="AJ30" s="1024"/>
      <c r="AK30" s="967">
        <v>181</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1437</v>
      </c>
      <c r="R31" s="1026"/>
      <c r="S31" s="1026"/>
      <c r="T31" s="1026"/>
      <c r="U31" s="1026"/>
      <c r="V31" s="1026">
        <v>1494</v>
      </c>
      <c r="W31" s="1026"/>
      <c r="X31" s="1026"/>
      <c r="Y31" s="1026"/>
      <c r="Z31" s="1026"/>
      <c r="AA31" s="1026">
        <v>-57</v>
      </c>
      <c r="AB31" s="1026"/>
      <c r="AC31" s="1026"/>
      <c r="AD31" s="1026"/>
      <c r="AE31" s="1027"/>
      <c r="AF31" s="1022">
        <v>879</v>
      </c>
      <c r="AG31" s="1023"/>
      <c r="AH31" s="1023"/>
      <c r="AI31" s="1023"/>
      <c r="AJ31" s="1024"/>
      <c r="AK31" s="967">
        <v>305</v>
      </c>
      <c r="AL31" s="958"/>
      <c r="AM31" s="958"/>
      <c r="AN31" s="958"/>
      <c r="AO31" s="958"/>
      <c r="AP31" s="958">
        <v>2367</v>
      </c>
      <c r="AQ31" s="958"/>
      <c r="AR31" s="958"/>
      <c r="AS31" s="958"/>
      <c r="AT31" s="958"/>
      <c r="AU31" s="958">
        <v>611</v>
      </c>
      <c r="AV31" s="958"/>
      <c r="AW31" s="958"/>
      <c r="AX31" s="958"/>
      <c r="AY31" s="958"/>
      <c r="AZ31" s="1028" t="s">
        <v>561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617</v>
      </c>
      <c r="R32" s="1026"/>
      <c r="S32" s="1026"/>
      <c r="T32" s="1026"/>
      <c r="U32" s="1026"/>
      <c r="V32" s="1026">
        <v>692</v>
      </c>
      <c r="W32" s="1026"/>
      <c r="X32" s="1026"/>
      <c r="Y32" s="1026"/>
      <c r="Z32" s="1026"/>
      <c r="AA32" s="1026">
        <v>-76</v>
      </c>
      <c r="AB32" s="1026"/>
      <c r="AC32" s="1026"/>
      <c r="AD32" s="1026"/>
      <c r="AE32" s="1027"/>
      <c r="AF32" s="1022">
        <v>1640</v>
      </c>
      <c r="AG32" s="1023"/>
      <c r="AH32" s="1023"/>
      <c r="AI32" s="1023"/>
      <c r="AJ32" s="1024"/>
      <c r="AK32" s="967">
        <v>160</v>
      </c>
      <c r="AL32" s="958"/>
      <c r="AM32" s="958"/>
      <c r="AN32" s="958"/>
      <c r="AO32" s="958"/>
      <c r="AP32" s="958">
        <v>61</v>
      </c>
      <c r="AQ32" s="958"/>
      <c r="AR32" s="958"/>
      <c r="AS32" s="958"/>
      <c r="AT32" s="958"/>
      <c r="AU32" s="958">
        <v>46</v>
      </c>
      <c r="AV32" s="958"/>
      <c r="AW32" s="958"/>
      <c r="AX32" s="958"/>
      <c r="AY32" s="958"/>
      <c r="AZ32" s="1028" t="s">
        <v>561</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2824</v>
      </c>
      <c r="AG63" s="946"/>
      <c r="AH63" s="946"/>
      <c r="AI63" s="946"/>
      <c r="AJ63" s="1009"/>
      <c r="AK63" s="1010"/>
      <c r="AL63" s="950"/>
      <c r="AM63" s="950"/>
      <c r="AN63" s="950"/>
      <c r="AO63" s="950"/>
      <c r="AP63" s="946">
        <v>2428</v>
      </c>
      <c r="AQ63" s="946"/>
      <c r="AR63" s="946"/>
      <c r="AS63" s="946"/>
      <c r="AT63" s="946"/>
      <c r="AU63" s="946">
        <v>657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551</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561</v>
      </c>
      <c r="AQ68" s="969"/>
      <c r="AR68" s="969"/>
      <c r="AS68" s="969"/>
      <c r="AT68" s="969"/>
      <c r="AU68" s="969" t="s">
        <v>561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552</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561</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553</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561</v>
      </c>
      <c r="AQ70" s="958"/>
      <c r="AR70" s="958"/>
      <c r="AS70" s="958"/>
      <c r="AT70" s="958"/>
      <c r="AU70" s="958" t="s">
        <v>561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554</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555</v>
      </c>
      <c r="C72" s="962"/>
      <c r="D72" s="962"/>
      <c r="E72" s="962"/>
      <c r="F72" s="962"/>
      <c r="G72" s="962"/>
      <c r="H72" s="962"/>
      <c r="I72" s="962"/>
      <c r="J72" s="962"/>
      <c r="K72" s="962"/>
      <c r="L72" s="962"/>
      <c r="M72" s="962"/>
      <c r="N72" s="962"/>
      <c r="O72" s="962"/>
      <c r="P72" s="963"/>
      <c r="Q72" s="964">
        <v>3696</v>
      </c>
      <c r="R72" s="958"/>
      <c r="S72" s="958"/>
      <c r="T72" s="958"/>
      <c r="U72" s="958"/>
      <c r="V72" s="958">
        <v>3448</v>
      </c>
      <c r="W72" s="958"/>
      <c r="X72" s="958"/>
      <c r="Y72" s="958"/>
      <c r="Z72" s="958"/>
      <c r="AA72" s="958">
        <v>248</v>
      </c>
      <c r="AB72" s="958"/>
      <c r="AC72" s="958"/>
      <c r="AD72" s="958"/>
      <c r="AE72" s="958"/>
      <c r="AF72" s="958">
        <v>247</v>
      </c>
      <c r="AG72" s="958"/>
      <c r="AH72" s="958"/>
      <c r="AI72" s="958"/>
      <c r="AJ72" s="958"/>
      <c r="AK72" s="958" t="s">
        <v>561</v>
      </c>
      <c r="AL72" s="958"/>
      <c r="AM72" s="958"/>
      <c r="AN72" s="958"/>
      <c r="AO72" s="958"/>
      <c r="AP72" s="958">
        <v>2015</v>
      </c>
      <c r="AQ72" s="958"/>
      <c r="AR72" s="958"/>
      <c r="AS72" s="958"/>
      <c r="AT72" s="958"/>
      <c r="AU72" s="958">
        <v>533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556</v>
      </c>
      <c r="C73" s="962"/>
      <c r="D73" s="962"/>
      <c r="E73" s="962"/>
      <c r="F73" s="962"/>
      <c r="G73" s="962"/>
      <c r="H73" s="962"/>
      <c r="I73" s="962"/>
      <c r="J73" s="962"/>
      <c r="K73" s="962"/>
      <c r="L73" s="962"/>
      <c r="M73" s="962"/>
      <c r="N73" s="962"/>
      <c r="O73" s="962"/>
      <c r="P73" s="963"/>
      <c r="Q73" s="964">
        <v>899</v>
      </c>
      <c r="R73" s="958"/>
      <c r="S73" s="958"/>
      <c r="T73" s="958"/>
      <c r="U73" s="958"/>
      <c r="V73" s="958">
        <v>703</v>
      </c>
      <c r="W73" s="958"/>
      <c r="X73" s="958"/>
      <c r="Y73" s="958"/>
      <c r="Z73" s="958"/>
      <c r="AA73" s="958">
        <v>196</v>
      </c>
      <c r="AB73" s="958"/>
      <c r="AC73" s="958"/>
      <c r="AD73" s="958"/>
      <c r="AE73" s="958"/>
      <c r="AF73" s="958">
        <v>27</v>
      </c>
      <c r="AG73" s="958"/>
      <c r="AH73" s="958"/>
      <c r="AI73" s="958"/>
      <c r="AJ73" s="958"/>
      <c r="AK73" s="958" t="s">
        <v>561</v>
      </c>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557</v>
      </c>
      <c r="C74" s="962"/>
      <c r="D74" s="962"/>
      <c r="E74" s="962"/>
      <c r="F74" s="962"/>
      <c r="G74" s="962"/>
      <c r="H74" s="962"/>
      <c r="I74" s="962"/>
      <c r="J74" s="962"/>
      <c r="K74" s="962"/>
      <c r="L74" s="962"/>
      <c r="M74" s="962"/>
      <c r="N74" s="962"/>
      <c r="O74" s="962"/>
      <c r="P74" s="963"/>
      <c r="Q74" s="964">
        <v>2108</v>
      </c>
      <c r="R74" s="958"/>
      <c r="S74" s="958"/>
      <c r="T74" s="958"/>
      <c r="U74" s="958"/>
      <c r="V74" s="958">
        <v>2098</v>
      </c>
      <c r="W74" s="958"/>
      <c r="X74" s="958"/>
      <c r="Y74" s="958"/>
      <c r="Z74" s="958"/>
      <c r="AA74" s="958">
        <v>10</v>
      </c>
      <c r="AB74" s="958"/>
      <c r="AC74" s="958"/>
      <c r="AD74" s="958"/>
      <c r="AE74" s="958"/>
      <c r="AF74" s="958">
        <v>910</v>
      </c>
      <c r="AG74" s="958"/>
      <c r="AH74" s="958"/>
      <c r="AI74" s="958"/>
      <c r="AJ74" s="958"/>
      <c r="AK74" s="958" t="s">
        <v>561</v>
      </c>
      <c r="AL74" s="958"/>
      <c r="AM74" s="958"/>
      <c r="AN74" s="958"/>
      <c r="AO74" s="958"/>
      <c r="AP74" s="958">
        <v>2751</v>
      </c>
      <c r="AQ74" s="958"/>
      <c r="AR74" s="958"/>
      <c r="AS74" s="958"/>
      <c r="AT74" s="958"/>
      <c r="AU74" s="958" t="s">
        <v>561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558</v>
      </c>
      <c r="C75" s="962"/>
      <c r="D75" s="962"/>
      <c r="E75" s="962"/>
      <c r="F75" s="962"/>
      <c r="G75" s="962"/>
      <c r="H75" s="962"/>
      <c r="I75" s="962"/>
      <c r="J75" s="962"/>
      <c r="K75" s="962"/>
      <c r="L75" s="962"/>
      <c r="M75" s="962"/>
      <c r="N75" s="962"/>
      <c r="O75" s="962"/>
      <c r="P75" s="963"/>
      <c r="Q75" s="965">
        <v>3781</v>
      </c>
      <c r="R75" s="966"/>
      <c r="S75" s="966"/>
      <c r="T75" s="966"/>
      <c r="U75" s="967"/>
      <c r="V75" s="968">
        <v>3616</v>
      </c>
      <c r="W75" s="966"/>
      <c r="X75" s="966"/>
      <c r="Y75" s="966"/>
      <c r="Z75" s="967"/>
      <c r="AA75" s="968">
        <v>165</v>
      </c>
      <c r="AB75" s="966"/>
      <c r="AC75" s="966"/>
      <c r="AD75" s="966"/>
      <c r="AE75" s="967"/>
      <c r="AF75" s="968">
        <v>6954</v>
      </c>
      <c r="AG75" s="966"/>
      <c r="AH75" s="966"/>
      <c r="AI75" s="966"/>
      <c r="AJ75" s="967"/>
      <c r="AK75" s="968" t="s">
        <v>561</v>
      </c>
      <c r="AL75" s="966"/>
      <c r="AM75" s="966"/>
      <c r="AN75" s="966"/>
      <c r="AO75" s="967"/>
      <c r="AP75" s="968">
        <v>2181</v>
      </c>
      <c r="AQ75" s="966"/>
      <c r="AR75" s="966"/>
      <c r="AS75" s="966"/>
      <c r="AT75" s="967"/>
      <c r="AU75" s="968" t="s">
        <v>561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559</v>
      </c>
      <c r="C76" s="962"/>
      <c r="D76" s="962"/>
      <c r="E76" s="962"/>
      <c r="F76" s="962"/>
      <c r="G76" s="962"/>
      <c r="H76" s="962"/>
      <c r="I76" s="962"/>
      <c r="J76" s="962"/>
      <c r="K76" s="962"/>
      <c r="L76" s="962"/>
      <c r="M76" s="962"/>
      <c r="N76" s="962"/>
      <c r="O76" s="962"/>
      <c r="P76" s="963"/>
      <c r="Q76" s="965">
        <v>3319</v>
      </c>
      <c r="R76" s="966"/>
      <c r="S76" s="966"/>
      <c r="T76" s="966"/>
      <c r="U76" s="967"/>
      <c r="V76" s="968">
        <v>2789</v>
      </c>
      <c r="W76" s="966"/>
      <c r="X76" s="966"/>
      <c r="Y76" s="966"/>
      <c r="Z76" s="967"/>
      <c r="AA76" s="968">
        <v>530</v>
      </c>
      <c r="AB76" s="966"/>
      <c r="AC76" s="966"/>
      <c r="AD76" s="966"/>
      <c r="AE76" s="967"/>
      <c r="AF76" s="968">
        <v>530</v>
      </c>
      <c r="AG76" s="966"/>
      <c r="AH76" s="966"/>
      <c r="AI76" s="966"/>
      <c r="AJ76" s="967"/>
      <c r="AK76" s="968">
        <v>238</v>
      </c>
      <c r="AL76" s="966"/>
      <c r="AM76" s="966"/>
      <c r="AN76" s="966"/>
      <c r="AO76" s="967"/>
      <c r="AP76" s="968" t="s">
        <v>561</v>
      </c>
      <c r="AQ76" s="966"/>
      <c r="AR76" s="966"/>
      <c r="AS76" s="966"/>
      <c r="AT76" s="967"/>
      <c r="AU76" s="968" t="s">
        <v>561</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560</v>
      </c>
      <c r="C77" s="962"/>
      <c r="D77" s="962"/>
      <c r="E77" s="962"/>
      <c r="F77" s="962"/>
      <c r="G77" s="962"/>
      <c r="H77" s="962"/>
      <c r="I77" s="962"/>
      <c r="J77" s="962"/>
      <c r="K77" s="962"/>
      <c r="L77" s="962"/>
      <c r="M77" s="962"/>
      <c r="N77" s="962"/>
      <c r="O77" s="962"/>
      <c r="P77" s="963"/>
      <c r="Q77" s="965">
        <v>798483</v>
      </c>
      <c r="R77" s="966"/>
      <c r="S77" s="966"/>
      <c r="T77" s="966"/>
      <c r="U77" s="967"/>
      <c r="V77" s="968">
        <v>787972</v>
      </c>
      <c r="W77" s="966"/>
      <c r="X77" s="966"/>
      <c r="Y77" s="966"/>
      <c r="Z77" s="967"/>
      <c r="AA77" s="968">
        <v>10511</v>
      </c>
      <c r="AB77" s="966"/>
      <c r="AC77" s="966"/>
      <c r="AD77" s="966"/>
      <c r="AE77" s="967"/>
      <c r="AF77" s="968">
        <v>10511</v>
      </c>
      <c r="AG77" s="966"/>
      <c r="AH77" s="966"/>
      <c r="AI77" s="966"/>
      <c r="AJ77" s="967"/>
      <c r="AK77" s="968">
        <v>8050</v>
      </c>
      <c r="AL77" s="966"/>
      <c r="AM77" s="966"/>
      <c r="AN77" s="966"/>
      <c r="AO77" s="967"/>
      <c r="AP77" s="968" t="s">
        <v>561</v>
      </c>
      <c r="AQ77" s="966"/>
      <c r="AR77" s="966"/>
      <c r="AS77" s="966"/>
      <c r="AT77" s="967"/>
      <c r="AU77" s="968" t="s">
        <v>561</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20940</v>
      </c>
      <c r="AG88" s="946"/>
      <c r="AH88" s="946"/>
      <c r="AI88" s="946"/>
      <c r="AJ88" s="946"/>
      <c r="AK88" s="950"/>
      <c r="AL88" s="950"/>
      <c r="AM88" s="950"/>
      <c r="AN88" s="950"/>
      <c r="AO88" s="950"/>
      <c r="AP88" s="946">
        <v>6947</v>
      </c>
      <c r="AQ88" s="946"/>
      <c r="AR88" s="946"/>
      <c r="AS88" s="946"/>
      <c r="AT88" s="946"/>
      <c r="AU88" s="946">
        <v>533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171</v>
      </c>
      <c r="CS102" s="940"/>
      <c r="CT102" s="940"/>
      <c r="CU102" s="940"/>
      <c r="CV102" s="941"/>
      <c r="CW102" s="939">
        <v>50</v>
      </c>
      <c r="CX102" s="940"/>
      <c r="CY102" s="940"/>
      <c r="CZ102" s="940"/>
      <c r="DA102" s="941"/>
      <c r="DB102" s="939" t="s">
        <v>561</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t="s">
        <v>561</v>
      </c>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3802684</v>
      </c>
      <c r="AB110" s="876"/>
      <c r="AC110" s="876"/>
      <c r="AD110" s="876"/>
      <c r="AE110" s="877"/>
      <c r="AF110" s="878">
        <v>3695056</v>
      </c>
      <c r="AG110" s="876"/>
      <c r="AH110" s="876"/>
      <c r="AI110" s="876"/>
      <c r="AJ110" s="877"/>
      <c r="AK110" s="878">
        <v>3524391</v>
      </c>
      <c r="AL110" s="876"/>
      <c r="AM110" s="876"/>
      <c r="AN110" s="876"/>
      <c r="AO110" s="877"/>
      <c r="AP110" s="879">
        <v>29.2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22222598</v>
      </c>
      <c r="BR110" s="829"/>
      <c r="BS110" s="829"/>
      <c r="BT110" s="829"/>
      <c r="BU110" s="829"/>
      <c r="BV110" s="829">
        <v>22093878</v>
      </c>
      <c r="BW110" s="829"/>
      <c r="BX110" s="829"/>
      <c r="BY110" s="829"/>
      <c r="BZ110" s="829"/>
      <c r="CA110" s="829">
        <v>22342830</v>
      </c>
      <c r="CB110" s="829"/>
      <c r="CC110" s="829"/>
      <c r="CD110" s="829"/>
      <c r="CE110" s="829"/>
      <c r="CF110" s="853">
        <v>185.4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15725</v>
      </c>
      <c r="BR111" s="804"/>
      <c r="BS111" s="804"/>
      <c r="BT111" s="804"/>
      <c r="BU111" s="804"/>
      <c r="BV111" s="804">
        <v>7929</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804853</v>
      </c>
      <c r="BR112" s="804"/>
      <c r="BS112" s="804"/>
      <c r="BT112" s="804"/>
      <c r="BU112" s="804"/>
      <c r="BV112" s="804">
        <v>830953</v>
      </c>
      <c r="BW112" s="804"/>
      <c r="BX112" s="804"/>
      <c r="BY112" s="804"/>
      <c r="BZ112" s="804"/>
      <c r="CA112" s="804">
        <v>656069</v>
      </c>
      <c r="CB112" s="804"/>
      <c r="CC112" s="804"/>
      <c r="CD112" s="804"/>
      <c r="CE112" s="804"/>
      <c r="CF112" s="862">
        <v>5.4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73145</v>
      </c>
      <c r="AB113" s="906"/>
      <c r="AC113" s="906"/>
      <c r="AD113" s="906"/>
      <c r="AE113" s="907"/>
      <c r="AF113" s="908">
        <v>97989</v>
      </c>
      <c r="AG113" s="906"/>
      <c r="AH113" s="906"/>
      <c r="AI113" s="906"/>
      <c r="AJ113" s="907"/>
      <c r="AK113" s="908">
        <v>70992</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488274</v>
      </c>
      <c r="BR113" s="804"/>
      <c r="BS113" s="804"/>
      <c r="BT113" s="804"/>
      <c r="BU113" s="804"/>
      <c r="BV113" s="804">
        <v>525629</v>
      </c>
      <c r="BW113" s="804"/>
      <c r="BX113" s="804"/>
      <c r="BY113" s="804"/>
      <c r="BZ113" s="804"/>
      <c r="CA113" s="804">
        <v>532639</v>
      </c>
      <c r="CB113" s="804"/>
      <c r="CC113" s="804"/>
      <c r="CD113" s="804"/>
      <c r="CE113" s="804"/>
      <c r="CF113" s="862">
        <v>4.4000000000000004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15725</v>
      </c>
      <c r="DH113" s="767"/>
      <c r="DI113" s="767"/>
      <c r="DJ113" s="767"/>
      <c r="DK113" s="768"/>
      <c r="DL113" s="769">
        <v>7929</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128425</v>
      </c>
      <c r="AB114" s="767"/>
      <c r="AC114" s="767"/>
      <c r="AD114" s="767"/>
      <c r="AE114" s="768"/>
      <c r="AF114" s="769">
        <v>105242</v>
      </c>
      <c r="AG114" s="767"/>
      <c r="AH114" s="767"/>
      <c r="AI114" s="767"/>
      <c r="AJ114" s="768"/>
      <c r="AK114" s="769">
        <v>95999</v>
      </c>
      <c r="AL114" s="767"/>
      <c r="AM114" s="767"/>
      <c r="AN114" s="767"/>
      <c r="AO114" s="768"/>
      <c r="AP114" s="811">
        <v>0.8</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4326737</v>
      </c>
      <c r="BR114" s="804"/>
      <c r="BS114" s="804"/>
      <c r="BT114" s="804"/>
      <c r="BU114" s="804"/>
      <c r="BV114" s="804">
        <v>4051386</v>
      </c>
      <c r="BW114" s="804"/>
      <c r="BX114" s="804"/>
      <c r="BY114" s="804"/>
      <c r="BZ114" s="804"/>
      <c r="CA114" s="804">
        <v>3941337</v>
      </c>
      <c r="CB114" s="804"/>
      <c r="CC114" s="804"/>
      <c r="CD114" s="804"/>
      <c r="CE114" s="804"/>
      <c r="CF114" s="862">
        <v>32.700000000000003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16232</v>
      </c>
      <c r="AB115" s="906"/>
      <c r="AC115" s="906"/>
      <c r="AD115" s="906"/>
      <c r="AE115" s="907"/>
      <c r="AF115" s="908">
        <v>14460</v>
      </c>
      <c r="AG115" s="906"/>
      <c r="AH115" s="906"/>
      <c r="AI115" s="906"/>
      <c r="AJ115" s="907"/>
      <c r="AK115" s="908">
        <v>16464</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4020486</v>
      </c>
      <c r="AB117" s="890"/>
      <c r="AC117" s="890"/>
      <c r="AD117" s="890"/>
      <c r="AE117" s="891"/>
      <c r="AF117" s="892">
        <v>3912747</v>
      </c>
      <c r="AG117" s="890"/>
      <c r="AH117" s="890"/>
      <c r="AI117" s="890"/>
      <c r="AJ117" s="891"/>
      <c r="AK117" s="892">
        <v>3707846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27858187</v>
      </c>
      <c r="BR119" s="832"/>
      <c r="BS119" s="832"/>
      <c r="BT119" s="832"/>
      <c r="BU119" s="832"/>
      <c r="BV119" s="832">
        <v>27509775</v>
      </c>
      <c r="BW119" s="832"/>
      <c r="BX119" s="832"/>
      <c r="BY119" s="832"/>
      <c r="BZ119" s="832"/>
      <c r="CA119" s="832">
        <v>27472875</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20728202</v>
      </c>
      <c r="BR120" s="829"/>
      <c r="BS120" s="829"/>
      <c r="BT120" s="829"/>
      <c r="BU120" s="829"/>
      <c r="BV120" s="829">
        <v>20286990</v>
      </c>
      <c r="BW120" s="829"/>
      <c r="BX120" s="829"/>
      <c r="BY120" s="829"/>
      <c r="BZ120" s="829"/>
      <c r="CA120" s="829">
        <v>20267128</v>
      </c>
      <c r="CB120" s="829"/>
      <c r="CC120" s="829"/>
      <c r="CD120" s="829"/>
      <c r="CE120" s="829"/>
      <c r="CF120" s="853">
        <v>168.2</v>
      </c>
      <c r="CG120" s="854"/>
      <c r="CH120" s="854"/>
      <c r="CI120" s="854"/>
      <c r="CJ120" s="854"/>
      <c r="CK120" s="855" t="s">
        <v>444</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780865</v>
      </c>
      <c r="DH120" s="829"/>
      <c r="DI120" s="829"/>
      <c r="DJ120" s="829"/>
      <c r="DK120" s="829"/>
      <c r="DL120" s="829">
        <v>783297</v>
      </c>
      <c r="DM120" s="829"/>
      <c r="DN120" s="829"/>
      <c r="DO120" s="829"/>
      <c r="DP120" s="829"/>
      <c r="DQ120" s="829">
        <v>610559</v>
      </c>
      <c r="DR120" s="829"/>
      <c r="DS120" s="829"/>
      <c r="DT120" s="829"/>
      <c r="DU120" s="829"/>
      <c r="DV120" s="830">
        <v>5.0999999999999996</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8064</v>
      </c>
      <c r="AB121" s="767"/>
      <c r="AC121" s="767"/>
      <c r="AD121" s="767"/>
      <c r="AE121" s="768"/>
      <c r="AF121" s="769">
        <v>8064</v>
      </c>
      <c r="AG121" s="767"/>
      <c r="AH121" s="767"/>
      <c r="AI121" s="767"/>
      <c r="AJ121" s="768"/>
      <c r="AK121" s="769">
        <v>8064</v>
      </c>
      <c r="AL121" s="767"/>
      <c r="AM121" s="767"/>
      <c r="AN121" s="767"/>
      <c r="AO121" s="768"/>
      <c r="AP121" s="811">
        <v>0.1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21963</v>
      </c>
      <c r="BR121" s="804"/>
      <c r="BS121" s="804"/>
      <c r="BT121" s="804"/>
      <c r="BU121" s="804"/>
      <c r="BV121" s="804">
        <v>9838</v>
      </c>
      <c r="BW121" s="804"/>
      <c r="BX121" s="804"/>
      <c r="BY121" s="804"/>
      <c r="BZ121" s="804"/>
      <c r="CA121" s="804">
        <v>4291</v>
      </c>
      <c r="CB121" s="804"/>
      <c r="CC121" s="804"/>
      <c r="CD121" s="804"/>
      <c r="CE121" s="804"/>
      <c r="CF121" s="862">
        <v>0</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23988</v>
      </c>
      <c r="DH121" s="804"/>
      <c r="DI121" s="804"/>
      <c r="DJ121" s="804"/>
      <c r="DK121" s="804"/>
      <c r="DL121" s="804">
        <v>47656</v>
      </c>
      <c r="DM121" s="804"/>
      <c r="DN121" s="804"/>
      <c r="DO121" s="804"/>
      <c r="DP121" s="804"/>
      <c r="DQ121" s="804">
        <v>45510</v>
      </c>
      <c r="DR121" s="804"/>
      <c r="DS121" s="804"/>
      <c r="DT121" s="804"/>
      <c r="DU121" s="804"/>
      <c r="DV121" s="781">
        <v>0.4</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22265050</v>
      </c>
      <c r="BR122" s="832"/>
      <c r="BS122" s="832"/>
      <c r="BT122" s="832"/>
      <c r="BU122" s="832"/>
      <c r="BV122" s="832">
        <v>21643465</v>
      </c>
      <c r="BW122" s="832"/>
      <c r="BX122" s="832"/>
      <c r="BY122" s="832"/>
      <c r="BZ122" s="832"/>
      <c r="CA122" s="832">
        <v>21374519</v>
      </c>
      <c r="CB122" s="832"/>
      <c r="CC122" s="832"/>
      <c r="CD122" s="832"/>
      <c r="CE122" s="832"/>
      <c r="CF122" s="833">
        <v>177.4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43015215</v>
      </c>
      <c r="BR123" s="820"/>
      <c r="BS123" s="820"/>
      <c r="BT123" s="820"/>
      <c r="BU123" s="820"/>
      <c r="BV123" s="820">
        <v>41940293</v>
      </c>
      <c r="BW123" s="820"/>
      <c r="BX123" s="820"/>
      <c r="BY123" s="820"/>
      <c r="BZ123" s="820"/>
      <c r="CA123" s="820">
        <v>41645938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8168</v>
      </c>
      <c r="AB127" s="767"/>
      <c r="AC127" s="767"/>
      <c r="AD127" s="767"/>
      <c r="AE127" s="768"/>
      <c r="AF127" s="769">
        <v>6396</v>
      </c>
      <c r="AG127" s="767"/>
      <c r="AH127" s="767"/>
      <c r="AI127" s="767"/>
      <c r="AJ127" s="768"/>
      <c r="AK127" s="769">
        <v>8400</v>
      </c>
      <c r="AL127" s="767"/>
      <c r="AM127" s="767"/>
      <c r="AN127" s="767"/>
      <c r="AO127" s="768"/>
      <c r="AP127" s="811">
        <v>0.1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16931</v>
      </c>
      <c r="AB128" s="788"/>
      <c r="AC128" s="788"/>
      <c r="AD128" s="788"/>
      <c r="AE128" s="789"/>
      <c r="AF128" s="790">
        <v>12731</v>
      </c>
      <c r="AG128" s="788"/>
      <c r="AH128" s="788"/>
      <c r="AI128" s="788"/>
      <c r="AJ128" s="789"/>
      <c r="AK128" s="790">
        <v>5777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12.79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14612861</v>
      </c>
      <c r="AB129" s="767"/>
      <c r="AC129" s="767"/>
      <c r="AD129" s="767"/>
      <c r="AE129" s="768"/>
      <c r="AF129" s="769">
        <v>14599337</v>
      </c>
      <c r="AG129" s="767"/>
      <c r="AH129" s="767"/>
      <c r="AI129" s="767"/>
      <c r="AJ129" s="768"/>
      <c r="AK129" s="769">
        <v>14873555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17.79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3013015</v>
      </c>
      <c r="AB130" s="767"/>
      <c r="AC130" s="767"/>
      <c r="AD130" s="767"/>
      <c r="AE130" s="768"/>
      <c r="AF130" s="769">
        <v>2900050</v>
      </c>
      <c r="AG130" s="767"/>
      <c r="AH130" s="767"/>
      <c r="AI130" s="767"/>
      <c r="AJ130" s="768"/>
      <c r="AK130" s="769">
        <v>2823079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11599846</v>
      </c>
      <c r="AB131" s="751"/>
      <c r="AC131" s="751"/>
      <c r="AD131" s="751"/>
      <c r="AE131" s="752"/>
      <c r="AF131" s="753">
        <v>11699287</v>
      </c>
      <c r="AG131" s="751"/>
      <c r="AH131" s="751"/>
      <c r="AI131" s="751"/>
      <c r="AJ131" s="752"/>
      <c r="AK131" s="753">
        <v>12050476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8.5392512969999999</v>
      </c>
      <c r="AB132" s="732"/>
      <c r="AC132" s="732"/>
      <c r="AD132" s="732"/>
      <c r="AE132" s="733"/>
      <c r="AF132" s="734">
        <v>8.5472388190000004</v>
      </c>
      <c r="AG132" s="732"/>
      <c r="AH132" s="732"/>
      <c r="AI132" s="732"/>
      <c r="AJ132" s="733"/>
      <c r="AK132" s="734">
        <v>7.2942346840000001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8.9</v>
      </c>
      <c r="AB133" s="711"/>
      <c r="AC133" s="711"/>
      <c r="AD133" s="711"/>
      <c r="AE133" s="712"/>
      <c r="AF133" s="710">
        <v>8.9</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RPc9c/cFSco0VD2WEJ7gAZOwkTQU/BJTzoB95LvIdaLSOhAFhLE8AJaquAv8I6iLJR5F7Kj49eF9uIO42tWXQ==" saltValue="jVWTaZevuQGo5+sAuA59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T3efPzMr+nNtdfbYq8zpvOxaLpkxV1Oh80/brP1vBo5iq8NVLKyRjwsXDIy65L9+T5mmaLFk+RzMuNKyJuSig==" saltValue="81TUR5yGJoTathADI6WF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u6Y1uUfOMavtTUmekfmJHh6sDXk9P9OABhO4Uf1JUuUUYtuLI257lf8EWO6gQut/S+/+EQo1vDJ6sNwVfaYg==" saltValue="YAPNq8YkeKldk0MxjRh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4358893</v>
      </c>
      <c r="AP9" s="262">
        <v>127954</v>
      </c>
      <c r="AQ9" s="263">
        <v>117270</v>
      </c>
      <c r="AR9" s="264">
        <v>9.1</v>
      </c>
    </row>
    <row r="10" spans="1:46" ht="13.5" customHeight="1" x14ac:dyDescent="0.15">
      <c r="A10" s="247"/>
      <c r="AK10" s="1117" t="s">
        <v>483</v>
      </c>
      <c r="AL10" s="1118"/>
      <c r="AM10" s="1118"/>
      <c r="AN10" s="1119"/>
      <c r="AO10" s="265">
        <v>769667</v>
      </c>
      <c r="AP10" s="265">
        <v>22593</v>
      </c>
      <c r="AQ10" s="266">
        <v>10490</v>
      </c>
      <c r="AR10" s="267">
        <v>115.4</v>
      </c>
    </row>
    <row r="11" spans="1:46" ht="13.5" customHeight="1" x14ac:dyDescent="0.15">
      <c r="A11" s="247"/>
      <c r="AK11" s="1117" t="s">
        <v>484</v>
      </c>
      <c r="AL11" s="1118"/>
      <c r="AM11" s="1118"/>
      <c r="AN11" s="1119"/>
      <c r="AO11" s="265">
        <v>6186</v>
      </c>
      <c r="AP11" s="265">
        <v>182</v>
      </c>
      <c r="AQ11" s="266">
        <v>1802</v>
      </c>
      <c r="AR11" s="267">
        <v>-89.9</v>
      </c>
    </row>
    <row r="12" spans="1:46" ht="13.5" customHeight="1" x14ac:dyDescent="0.15">
      <c r="A12" s="247"/>
      <c r="AK12" s="1117" t="s">
        <v>485</v>
      </c>
      <c r="AL12" s="1118"/>
      <c r="AM12" s="1118"/>
      <c r="AN12" s="1119"/>
      <c r="AO12" s="265" t="s">
        <v>486</v>
      </c>
      <c r="AP12" s="265" t="s">
        <v>486</v>
      </c>
      <c r="AQ12" s="266">
        <v>3</v>
      </c>
      <c r="AR12" s="267" t="s">
        <v>486</v>
      </c>
    </row>
    <row r="13" spans="1:46" ht="13.5" customHeight="1" x14ac:dyDescent="0.15">
      <c r="A13" s="247"/>
      <c r="AK13" s="1117" t="s">
        <v>487</v>
      </c>
      <c r="AL13" s="1118"/>
      <c r="AM13" s="1118"/>
      <c r="AN13" s="1119"/>
      <c r="AO13" s="265">
        <v>145110</v>
      </c>
      <c r="AP13" s="265">
        <v>4260</v>
      </c>
      <c r="AQ13" s="266">
        <v>4482</v>
      </c>
      <c r="AR13" s="267">
        <v>-5</v>
      </c>
    </row>
    <row r="14" spans="1:46" ht="13.5" customHeight="1" x14ac:dyDescent="0.15">
      <c r="A14" s="247"/>
      <c r="AK14" s="1117" t="s">
        <v>488</v>
      </c>
      <c r="AL14" s="1118"/>
      <c r="AM14" s="1118"/>
      <c r="AN14" s="1119"/>
      <c r="AO14" s="265">
        <v>151577</v>
      </c>
      <c r="AP14" s="265">
        <v>4450</v>
      </c>
      <c r="AQ14" s="266">
        <v>2749</v>
      </c>
      <c r="AR14" s="267">
        <v>61.9</v>
      </c>
    </row>
    <row r="15" spans="1:46" ht="13.5" customHeight="1" x14ac:dyDescent="0.15">
      <c r="A15" s="247"/>
      <c r="AK15" s="1120" t="s">
        <v>489</v>
      </c>
      <c r="AL15" s="1121"/>
      <c r="AM15" s="1121"/>
      <c r="AN15" s="1122"/>
      <c r="AO15" s="265">
        <v>-398282</v>
      </c>
      <c r="AP15" s="265">
        <v>-11691</v>
      </c>
      <c r="AQ15" s="266">
        <v>-7399</v>
      </c>
      <c r="AR15" s="267">
        <v>58</v>
      </c>
    </row>
    <row r="16" spans="1:46" x14ac:dyDescent="0.15">
      <c r="A16" s="247"/>
      <c r="AK16" s="1120" t="s">
        <v>177</v>
      </c>
      <c r="AL16" s="1121"/>
      <c r="AM16" s="1121"/>
      <c r="AN16" s="1122"/>
      <c r="AO16" s="265">
        <v>5033151</v>
      </c>
      <c r="AP16" s="265">
        <v>147747</v>
      </c>
      <c r="AQ16" s="266">
        <v>129397</v>
      </c>
      <c r="AR16" s="267">
        <v>14.2</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12.83</v>
      </c>
      <c r="AP21" s="278">
        <v>11.07</v>
      </c>
      <c r="AQ21" s="279">
        <v>1.76</v>
      </c>
      <c r="AS21" s="280"/>
      <c r="AT21" s="276"/>
    </row>
    <row r="22" spans="1:46" s="248" customFormat="1" x14ac:dyDescent="0.15">
      <c r="A22" s="276"/>
      <c r="AK22" s="1123" t="s">
        <v>495</v>
      </c>
      <c r="AL22" s="1124"/>
      <c r="AM22" s="1124"/>
      <c r="AN22" s="1125"/>
      <c r="AO22" s="281">
        <v>98.8</v>
      </c>
      <c r="AP22" s="282">
        <v>97.2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3524391</v>
      </c>
      <c r="AP32" s="291">
        <v>103458</v>
      </c>
      <c r="AQ32" s="292">
        <v>74841</v>
      </c>
      <c r="AR32" s="293">
        <v>38.200000000000003</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1</v>
      </c>
      <c r="AR34" s="293" t="s">
        <v>486</v>
      </c>
    </row>
    <row r="35" spans="1:46" ht="27" customHeight="1" x14ac:dyDescent="0.15">
      <c r="A35" s="247"/>
      <c r="AK35" s="1107" t="s">
        <v>502</v>
      </c>
      <c r="AL35" s="1108"/>
      <c r="AM35" s="1108"/>
      <c r="AN35" s="1109"/>
      <c r="AO35" s="291">
        <v>70992</v>
      </c>
      <c r="AP35" s="291">
        <v>2084</v>
      </c>
      <c r="AQ35" s="292">
        <v>16683</v>
      </c>
      <c r="AR35" s="293">
        <v>-87.5</v>
      </c>
    </row>
    <row r="36" spans="1:46" ht="27" customHeight="1" x14ac:dyDescent="0.15">
      <c r="A36" s="247"/>
      <c r="AK36" s="1107" t="s">
        <v>503</v>
      </c>
      <c r="AL36" s="1108"/>
      <c r="AM36" s="1108"/>
      <c r="AN36" s="1109"/>
      <c r="AO36" s="291">
        <v>95999</v>
      </c>
      <c r="AP36" s="291">
        <v>2818</v>
      </c>
      <c r="AQ36" s="292">
        <v>2411</v>
      </c>
      <c r="AR36" s="293">
        <v>16.899999999999999</v>
      </c>
    </row>
    <row r="37" spans="1:46" ht="13.5" customHeight="1" x14ac:dyDescent="0.15">
      <c r="A37" s="247"/>
      <c r="AK37" s="1107" t="s">
        <v>504</v>
      </c>
      <c r="AL37" s="1108"/>
      <c r="AM37" s="1108"/>
      <c r="AN37" s="1109"/>
      <c r="AO37" s="291">
        <v>16464</v>
      </c>
      <c r="AP37" s="291">
        <v>483</v>
      </c>
      <c r="AQ37" s="292">
        <v>548</v>
      </c>
      <c r="AR37" s="293">
        <v>-11.9</v>
      </c>
    </row>
    <row r="38" spans="1:46" ht="27" customHeight="1" x14ac:dyDescent="0.15">
      <c r="A38" s="247"/>
      <c r="AK38" s="1110" t="s">
        <v>505</v>
      </c>
      <c r="AL38" s="1111"/>
      <c r="AM38" s="1111"/>
      <c r="AN38" s="1112"/>
      <c r="AO38" s="294" t="s">
        <v>486</v>
      </c>
      <c r="AP38" s="294" t="s">
        <v>486</v>
      </c>
      <c r="AQ38" s="295">
        <v>7</v>
      </c>
      <c r="AR38" s="283" t="s">
        <v>486</v>
      </c>
      <c r="AS38" s="290"/>
    </row>
    <row r="39" spans="1:46" x14ac:dyDescent="0.15">
      <c r="A39" s="247"/>
      <c r="AK39" s="1110" t="s">
        <v>506</v>
      </c>
      <c r="AL39" s="1111"/>
      <c r="AM39" s="1111"/>
      <c r="AN39" s="1112"/>
      <c r="AO39" s="291">
        <v>-5777</v>
      </c>
      <c r="AP39" s="291">
        <v>-170</v>
      </c>
      <c r="AQ39" s="292">
        <v>-3756</v>
      </c>
      <c r="AR39" s="293">
        <v>-95.5</v>
      </c>
      <c r="AS39" s="290"/>
    </row>
    <row r="40" spans="1:46" ht="27" customHeight="1" x14ac:dyDescent="0.15">
      <c r="A40" s="247"/>
      <c r="AK40" s="1107" t="s">
        <v>507</v>
      </c>
      <c r="AL40" s="1108"/>
      <c r="AM40" s="1108"/>
      <c r="AN40" s="1109"/>
      <c r="AO40" s="291">
        <v>-2823079</v>
      </c>
      <c r="AP40" s="291">
        <v>-82871</v>
      </c>
      <c r="AQ40" s="292">
        <v>-63247</v>
      </c>
      <c r="AR40" s="293">
        <v>31</v>
      </c>
      <c r="AS40" s="290"/>
    </row>
    <row r="41" spans="1:46" x14ac:dyDescent="0.15">
      <c r="A41" s="247"/>
      <c r="AK41" s="1113" t="s">
        <v>287</v>
      </c>
      <c r="AL41" s="1114"/>
      <c r="AM41" s="1114"/>
      <c r="AN41" s="1115"/>
      <c r="AO41" s="291">
        <v>878990</v>
      </c>
      <c r="AP41" s="291">
        <v>25803</v>
      </c>
      <c r="AQ41" s="292">
        <v>27488</v>
      </c>
      <c r="AR41" s="293">
        <v>-6.1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2893228</v>
      </c>
      <c r="AN51" s="313">
        <v>78145</v>
      </c>
      <c r="AO51" s="314">
        <v>7.8</v>
      </c>
      <c r="AP51" s="315">
        <v>92632</v>
      </c>
      <c r="AQ51" s="316">
        <v>-1.5</v>
      </c>
      <c r="AR51" s="317">
        <v>9.3000000000000007</v>
      </c>
    </row>
    <row r="52" spans="1:44" x14ac:dyDescent="0.15">
      <c r="A52" s="247"/>
      <c r="AK52" s="318"/>
      <c r="AL52" s="319" t="s">
        <v>517</v>
      </c>
      <c r="AM52" s="320">
        <v>2288901</v>
      </c>
      <c r="AN52" s="321">
        <v>61822</v>
      </c>
      <c r="AO52" s="322">
        <v>9.9</v>
      </c>
      <c r="AP52" s="323">
        <v>47978</v>
      </c>
      <c r="AQ52" s="324">
        <v>-2</v>
      </c>
      <c r="AR52" s="325">
        <v>11.9</v>
      </c>
    </row>
    <row r="53" spans="1:44" x14ac:dyDescent="0.15">
      <c r="A53" s="247"/>
      <c r="AK53" s="303" t="s">
        <v>518</v>
      </c>
      <c r="AL53" s="304"/>
      <c r="AM53" s="312">
        <v>3401555</v>
      </c>
      <c r="AN53" s="313">
        <v>93789</v>
      </c>
      <c r="AO53" s="314">
        <v>20</v>
      </c>
      <c r="AP53" s="315">
        <v>96469</v>
      </c>
      <c r="AQ53" s="316">
        <v>4.0999999999999996</v>
      </c>
      <c r="AR53" s="317">
        <v>15.9</v>
      </c>
    </row>
    <row r="54" spans="1:44" x14ac:dyDescent="0.15">
      <c r="A54" s="247"/>
      <c r="AK54" s="318"/>
      <c r="AL54" s="319" t="s">
        <v>517</v>
      </c>
      <c r="AM54" s="320">
        <v>2164473</v>
      </c>
      <c r="AN54" s="321">
        <v>59680</v>
      </c>
      <c r="AO54" s="322">
        <v>-3.5</v>
      </c>
      <c r="AP54" s="323">
        <v>49775</v>
      </c>
      <c r="AQ54" s="324">
        <v>3.7</v>
      </c>
      <c r="AR54" s="325">
        <v>-7.2</v>
      </c>
    </row>
    <row r="55" spans="1:44" x14ac:dyDescent="0.15">
      <c r="A55" s="247"/>
      <c r="AK55" s="303" t="s">
        <v>519</v>
      </c>
      <c r="AL55" s="304"/>
      <c r="AM55" s="312">
        <v>3177141</v>
      </c>
      <c r="AN55" s="313">
        <v>89263</v>
      </c>
      <c r="AO55" s="314">
        <v>-4.8</v>
      </c>
      <c r="AP55" s="315">
        <v>85743</v>
      </c>
      <c r="AQ55" s="316">
        <v>-11.1</v>
      </c>
      <c r="AR55" s="317">
        <v>6.3</v>
      </c>
    </row>
    <row r="56" spans="1:44" x14ac:dyDescent="0.15">
      <c r="A56" s="247"/>
      <c r="AK56" s="318"/>
      <c r="AL56" s="319" t="s">
        <v>517</v>
      </c>
      <c r="AM56" s="320">
        <v>2084976</v>
      </c>
      <c r="AN56" s="321">
        <v>58578</v>
      </c>
      <c r="AO56" s="322">
        <v>-1.8</v>
      </c>
      <c r="AP56" s="323">
        <v>45231</v>
      </c>
      <c r="AQ56" s="324">
        <v>-9.1</v>
      </c>
      <c r="AR56" s="325">
        <v>7.3</v>
      </c>
    </row>
    <row r="57" spans="1:44" x14ac:dyDescent="0.15">
      <c r="A57" s="247"/>
      <c r="AK57" s="303" t="s">
        <v>520</v>
      </c>
      <c r="AL57" s="304"/>
      <c r="AM57" s="312">
        <v>5423735</v>
      </c>
      <c r="AN57" s="313">
        <v>155787</v>
      </c>
      <c r="AO57" s="314">
        <v>74.5</v>
      </c>
      <c r="AP57" s="315">
        <v>92509</v>
      </c>
      <c r="AQ57" s="316">
        <v>7.9</v>
      </c>
      <c r="AR57" s="317">
        <v>66.599999999999994</v>
      </c>
    </row>
    <row r="58" spans="1:44" x14ac:dyDescent="0.15">
      <c r="A58" s="247"/>
      <c r="AK58" s="318"/>
      <c r="AL58" s="319" t="s">
        <v>517</v>
      </c>
      <c r="AM58" s="320">
        <v>3054361</v>
      </c>
      <c r="AN58" s="321">
        <v>87731</v>
      </c>
      <c r="AO58" s="322">
        <v>49.8</v>
      </c>
      <c r="AP58" s="323">
        <v>52274</v>
      </c>
      <c r="AQ58" s="324">
        <v>15.6</v>
      </c>
      <c r="AR58" s="325">
        <v>34.200000000000003</v>
      </c>
    </row>
    <row r="59" spans="1:44" x14ac:dyDescent="0.15">
      <c r="A59" s="247"/>
      <c r="AK59" s="303" t="s">
        <v>521</v>
      </c>
      <c r="AL59" s="304"/>
      <c r="AM59" s="312">
        <v>4829356</v>
      </c>
      <c r="AN59" s="313">
        <v>141765</v>
      </c>
      <c r="AO59" s="314">
        <v>-9</v>
      </c>
      <c r="AP59" s="315">
        <v>98544</v>
      </c>
      <c r="AQ59" s="316">
        <v>6.5</v>
      </c>
      <c r="AR59" s="317">
        <v>-15.5</v>
      </c>
    </row>
    <row r="60" spans="1:44" x14ac:dyDescent="0.15">
      <c r="A60" s="247"/>
      <c r="AK60" s="318"/>
      <c r="AL60" s="319" t="s">
        <v>517</v>
      </c>
      <c r="AM60" s="320">
        <v>3602330</v>
      </c>
      <c r="AN60" s="321">
        <v>105746</v>
      </c>
      <c r="AO60" s="322">
        <v>20.5</v>
      </c>
      <c r="AP60" s="323">
        <v>55816</v>
      </c>
      <c r="AQ60" s="324">
        <v>6.8</v>
      </c>
      <c r="AR60" s="325">
        <v>13.7</v>
      </c>
    </row>
    <row r="61" spans="1:44" x14ac:dyDescent="0.15">
      <c r="A61" s="247"/>
      <c r="AK61" s="303" t="s">
        <v>522</v>
      </c>
      <c r="AL61" s="326"/>
      <c r="AM61" s="312">
        <v>3945003</v>
      </c>
      <c r="AN61" s="313">
        <v>111750</v>
      </c>
      <c r="AO61" s="314">
        <v>17.7</v>
      </c>
      <c r="AP61" s="315">
        <v>93179</v>
      </c>
      <c r="AQ61" s="327">
        <v>1.2</v>
      </c>
      <c r="AR61" s="317">
        <v>16.5</v>
      </c>
    </row>
    <row r="62" spans="1:44" x14ac:dyDescent="0.15">
      <c r="A62" s="247"/>
      <c r="AK62" s="318"/>
      <c r="AL62" s="319" t="s">
        <v>517</v>
      </c>
      <c r="AM62" s="320">
        <v>2639008</v>
      </c>
      <c r="AN62" s="321">
        <v>74711</v>
      </c>
      <c r="AO62" s="322">
        <v>15</v>
      </c>
      <c r="AP62" s="323">
        <v>50215</v>
      </c>
      <c r="AQ62" s="324">
        <v>3</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SfSSxB1LAx2NNv45QrOL+o6d+KLXimygEzoRNsZpw9kXJKazsFHDFuxHEEwNxp2bCa0EMRD9zvuFJDbQ+sPDwg==" saltValue="MUob2AdnwMTXPQBjOrJe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pr2jI6ypCboy5TlyC3o2IY0XVZ8xRC61NN2EqBhIOI/AS5KbCmDdCgBLFy+ZnccTCLOCE++iNw/zhDp4FEePmA==" saltValue="XVYeWariHL7sHzAnq05x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G/2PVVGTLmyCYeKdrK3mouhRxzds8Q3sUebd4wDhCUPeu08/5fHVVUN19Fo3wyAHh+0RZI3RuKGpL1eRjHl//w==" saltValue="59benhOCrU3RoMbsOwbk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25.33</v>
      </c>
      <c r="G47" s="12">
        <v>24.41</v>
      </c>
      <c r="H47" s="12">
        <v>24.46</v>
      </c>
      <c r="I47" s="12">
        <v>25.31</v>
      </c>
      <c r="J47" s="13">
        <v>24.85</v>
      </c>
    </row>
    <row r="48" spans="2:10" ht="57.75" customHeight="1" x14ac:dyDescent="0.15">
      <c r="B48" s="14"/>
      <c r="C48" s="1128" t="s">
        <v>4</v>
      </c>
      <c r="D48" s="1128"/>
      <c r="E48" s="1129"/>
      <c r="F48" s="15">
        <v>12.9</v>
      </c>
      <c r="G48" s="16">
        <v>7.46</v>
      </c>
      <c r="H48" s="16">
        <v>8.59</v>
      </c>
      <c r="I48" s="16">
        <v>9.4700000000000006</v>
      </c>
      <c r="J48" s="17">
        <v>7.01</v>
      </c>
    </row>
    <row r="49" spans="2:10" ht="57.75" customHeight="1" thickBot="1" x14ac:dyDescent="0.2">
      <c r="B49" s="18"/>
      <c r="C49" s="1130" t="s">
        <v>5</v>
      </c>
      <c r="D49" s="1130"/>
      <c r="E49" s="1131"/>
      <c r="F49" s="19">
        <v>2.2000000000000002</v>
      </c>
      <c r="G49" s="20" t="s">
        <v>529</v>
      </c>
      <c r="H49" s="20">
        <v>0.52</v>
      </c>
      <c r="I49" s="20">
        <v>2.06</v>
      </c>
      <c r="J49" s="21" t="s">
        <v>530</v>
      </c>
    </row>
    <row r="50" spans="2:10" x14ac:dyDescent="0.15"/>
  </sheetData>
  <sheetProtection algorithmName="SHA-512" hashValue="Jd04cGiQc9LAPw7wLQ7LaTg8YUrlNWa7X6FN//klaSOup6hzmngFFOHR8yCG/9Ne2urbDMW0VBKlnZd5DG+x6g==" saltValue="sfp4kX1HvLIIZsOBR7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髙橋　優衣</dc:creator>
  <cp:keywords/>
  <dc:description/>
  <cp:lastModifiedBy>髙橋　優衣</cp:lastModifiedBy>
  <cp:lastPrinted>2026-03-06T01:24:35Z</cp:lastPrinted>
  <dcterms:created xsi:type="dcterms:W3CDTF">2026-02-23T05:42:56Z</dcterms:created>
  <dcterms:modified xsi:type="dcterms:W3CDTF">2026-03-26T06:18:37Z</dcterms:modified>
  <cp:category/>
</cp:coreProperties>
</file>