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財政係\13 地方公会計・財政状況資料集\＠財政状況資料集\R5財政状況資料集\20250303【313〆】令和５年度財政状況資料集の作成等について（依頼）\02回答\"/>
    </mc:Choice>
  </mc:AlternateContent>
  <xr:revisionPtr revIDLastSave="0" documentId="13_ncr:1_{32D36B87-B8C7-456B-ADA4-37A8AFD30047}"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E34" i="10"/>
  <c r="C34" i="10"/>
  <c r="U34" i="10" s="1"/>
  <c r="U35" i="10" s="1"/>
  <c r="U36" i="10" s="1"/>
  <c r="BW35" i="10" l="1"/>
  <c r="BW36" i="10" s="1"/>
  <c r="BW37" i="10" s="1"/>
  <c r="BW38" i="10" s="1"/>
  <c r="BW39" i="10" s="1"/>
  <c r="BW40" i="10" s="1"/>
  <c r="BW41" i="10" s="1"/>
  <c r="BW42" i="10" s="1"/>
  <c r="BW43"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<sst xmlns="http://schemas.openxmlformats.org/spreadsheetml/2006/main" count="1096" uniqueCount="564">
  <si>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</si>
  <si>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</si>
  <si>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</si>
  <si>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</si>
  <si>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</si>
  <si>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</si>
  <si>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</si>
  <si>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</si>
  <si>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</si>
  <si>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</si>
  <si>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</si>
  <si>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</si>
  <si>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</si>
  <si>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</si>
  <si>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</si>
  <si>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</si>
  <si>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</si>
  <si>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</si>
  <si>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</si>
  <si>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</si>
  <si>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</si>
  <si>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</si>
  <si>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</si>
  <si>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</si>
  <si>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</si>
  <si>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</si>
  <si>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</si>
  <si>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</si>
  <si>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</si>
  <si>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</si>
  <si>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</si>
  <si>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</si>
  <si>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</si>
  <si>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</si>
  <si>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</si>
  <si>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</si>
  <si>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</si>
  <si>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</si>
  <si>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</si>
  <si>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</si>
  <si>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</si>
  <si>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</si>
  <si>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</si>
  <si>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</si>
  <si>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</si>
  <si>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</si>
  <si>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</si>
  <si>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</si>
  <si>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</si>
  <si>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</si>
  <si>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</si>
  <si>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</si>
  <si>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</si>
  <si>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</si>
  <si>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</si>
  <si>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</si>
  <si>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</si>
  <si>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</si>
  <si>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</si>
  <si>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</si>
  <si>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</si>
  <si>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</si>
  <si>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</si>
  <si>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</si>
  <si>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</si>
  <si>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</si>
  <si>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</si>
  <si>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</si>
  <si>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</si>
  <si>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</si>
  <si>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</si>
  <si>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</si>
  <si>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</si>
  <si>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</si>
  <si>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</si>
  <si>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</si>
  <si>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</si>
  <si>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</si>
  <si>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</si>
  <si>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</si>
  <si>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</si>
  <si>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</si>
  <si>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</si>
  <si>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</si>
  <si>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</si>
  <si>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</si>
  <si>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</si>
  <si>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</si>
  <si>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</si>
  <si>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</si>
  <si>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</si>
  <si>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</si>
  <si>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</si>
  <si>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</si>
  <si>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</si>
  <si>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</si>
  <si>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</si>
  <si>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</si>
  <si>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</si>
  <si>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</si>
  <si>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</si>
  <si>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</si>
  <si>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</si>
  <si>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</si>
  <si>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</si>
  <si>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</si>
  <si>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</si>
  <si>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</si>
  <si>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</si>
  <si>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</si>
  <si>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</si>
  <si>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</si>
  <si>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</si>
  <si>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</si>
  <si>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</si>
  <si>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</si>
  <si>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</si>
  <si>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</si>
  <si>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</si>
  <si>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</si>
  <si>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</si>
  <si>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</si>
  <si>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</si>
  <si>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</si>
  <si>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</si>
  <si>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</si>
  <si>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</si>
  <si>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</si>
  <si>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</si>
  <si>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</si>
  <si>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</si>
  <si>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</si>
  <si>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</si>
  <si>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</si>
  <si>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</si>
  <si>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</si>
  <si>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</si>
  <si>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</si>
  <si>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</si>
  <si>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</si>
  <si>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</si>
  <si>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</si>
  <si>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</si>
  <si>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</si>
  <si>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</si>
  <si>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</si>
  <si>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</si>
  <si>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</si>
  <si>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</si>
  <si>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</si>
  <si>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</si>
  <si>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</si>
  <si>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</si>
  <si>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</si>
  <si>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</si>
  <si>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</si>
  <si>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</si>
  <si>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</si>
  <si>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</si>
  <si>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</si>
  <si>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</si>
  <si>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</si>
  <si>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</si>
  <si>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</si>
  <si>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</si>
  <si>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</si>
  <si>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</si>
  <si>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</si>
  <si>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</si>
  <si>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</si>
  <si>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</si>
  <si>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</si>
  <si>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</si>
  <si>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</si>
  <si>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</si>
  <si>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</si>
  <si>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</si>
  <si>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</si>
  <si>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</si>
  <si>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</si>
  <si>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</si>
  <si>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</si>
  <si>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</si>
  <si>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</si>
  <si>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</si>
  <si>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</si>
  <si>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</si>
  <si>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</si>
  <si>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</si>
  <si>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</si>
  <si>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</si>
  <si>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</si>
  <si>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</si>
  <si>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</si>
  <si>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</si>
  <si>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</si>
  <si>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</si>
  <si>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</si>
  <si>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</si>
  <si>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</si>
  <si>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</si>
  <si>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</si>
  <si>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</si>
  <si>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千葉県南房総市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</si>
  <si>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</si>
  <si>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</si>
  <si>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</si>
  <si>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</si>
  <si>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</si>
  <si>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</si>
  <si>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</si>
  <si>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</si>
  <si>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</si>
  <si>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</si>
  <si>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</si>
  <si>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</si>
  <si>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</si>
  <si>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</si>
  <si>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</si>
  <si>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</si>
  <si>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</si>
  <si>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</si>
  <si>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</si>
  <si>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</si>
  <si>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</si>
  <si>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</si>
  <si>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</si>
  <si>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</si>
  <si>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</si>
  <si>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</si>
  <si>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</si>
  <si>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</si>
  <si>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</si>
  <si>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</si>
  <si>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</si>
  <si>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</si>
  <si>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</si>
  <si>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</si>
  <si>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</si>
  <si>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</si>
  <si>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</si>
  <si>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</si>
  <si>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</si>
  <si>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</si>
  <si>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</si>
  <si>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</si>
  <si>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</si>
  <si>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</si>
  <si>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</si>
  <si>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</si>
  <si>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</si>
  <si>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</si>
  <si>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</si>
  <si>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</si>
  <si>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</si>
  <si>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</si>
  <si>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</si>
  <si>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</si>
  <si>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</si>
  <si>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</si>
  <si>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</si>
  <si>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</si>
  <si>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</si>
  <si>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</si>
  <si>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</si>
  <si>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</si>
  <si>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</si>
  <si>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</si>
  <si>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</si>
  <si>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</si>
  <si>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</si>
  <si>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</si>
  <si>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</si>
  <si>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</si>
  <si>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</si>
  <si>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</si>
  <si>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</si>
  <si>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</si>
  <si>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</si>
  <si>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</si>
  <si>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</si>
  <si>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</si>
  <si>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</si>
  <si>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</si>
  <si>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</si>
  <si>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</si>
  <si>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</si>
  <si>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</si>
  <si>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</si>
  <si>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</si>
  <si>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</si>
  <si>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</si>
  <si>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</si>
  <si>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</si>
  <si>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</si>
  <si>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</si>
  <si>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</si>
  <si>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</si>
  <si>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</si>
  <si>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</si>
  <si>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</si>
  <si>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</si>
  <si>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</si>
  <si>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</si>
  <si>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</si>
  <si>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</si>
  <si>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</si>
  <si>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</si>
  <si>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</si>
  <si>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</si>
  <si>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</si>
  <si>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</si>
  <si>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</si>
  <si>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</si>
  <si>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</si>
  <si>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</si>
  <si>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</si>
  <si>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</si>
  <si>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</si>
  <si>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</si>
  <si>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</si>
  <si>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</si>
  <si>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</si>
  <si>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</si>
  <si>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</si>
  <si>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</si>
  <si>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</si>
  <si>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</si>
  <si>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</si>
  <si>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</si>
  <si>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</si>
  <si>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</si>
  <si>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</si>
  <si>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</si>
  <si>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</si>
  <si>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</si>
  <si>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</si>
  <si>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</si>
  <si>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</si>
  <si>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</si>
  <si>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</si>
  <si>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</si>
  <si>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</si>
  <si>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</si>
  <si>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</si>
  <si>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</si>
  <si>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</si>
  <si>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</si>
  <si>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</si>
  <si>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</si>
  <si>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</si>
  <si>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</si>
  <si>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</si>
  <si>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</si>
  <si>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千葉県南房総市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</si>
  <si>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</si>
  <si>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</si>
  <si>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</si>
  <si>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</si>
  <si>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</si>
  <si>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</si>
  <si>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</si>
  <si>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</si>
  <si>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</si>
  <si>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</si>
  <si>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</si>
  <si>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</si>
  <si>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</si>
  <si>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</si>
  <si>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</si>
  <si>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</si>
  <si>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</si>
  <si>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</si>
  <si>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</si>
  <si>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</si>
  <si>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</si>
  <si>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</si>
  <si>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</si>
  <si>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</si>
  <si>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</si>
  <si>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</si>
  <si>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</si>
  <si>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</si>
  <si>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</si>
  <si>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</si>
  <si>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</si>
  <si>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</si>
  <si>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</si>
  <si>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</si>
  <si>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</si>
  <si>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</si>
  <si>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</si>
  <si>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</si>
  <si>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</si>
  <si>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</si>
  <si>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</si>
  <si>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</si>
  <si>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</si>
  <si>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</si>
  <si>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</si>
  <si>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</si>
  <si>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</si>
  <si>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</si>
  <si>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</si>
  <si>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</si>
  <si>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</si>
  <si>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</si>
  <si>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</si>
  <si>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</si>
  <si>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</si>
  <si>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</si>
  <si>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</si>
  <si>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</si>
  <si>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</si>
  <si>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</si>
  <si>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</si>
  <si>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</si>
  <si>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</si>
  <si>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</si>
  <si>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</si>
  <si>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</si>
  <si>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</si>
  <si>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</si>
  <si>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</si>
  <si>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</si>
  <si>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</si>
  <si>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</si>
  <si>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</si>
  <si>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</si>
  <si>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</si>
  <si>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</si>
  <si>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</si>
  <si>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</si>
  <si>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</si>
  <si>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</si>
  <si>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</si>
  <si>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</si>
  <si>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</si>
  <si>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</si>
  <si>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</si>
  <si>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</si>
  <si>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</si>
  <si>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</si>
  <si>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</si>
  <si>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</si>
  <si>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</si>
  <si>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</si>
  <si>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</si>
  <si>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</si>
  <si>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</si>
  <si>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</si>
  <si>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</si>
  <si>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</si>
  <si>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</si>
  <si>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</si>
  <si>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</si>
  <si>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</si>
  <si>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</si>
  <si>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</si>
  <si>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</si>
  <si>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</si>
  <si>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</si>
  <si>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</si>
  <si>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</si>
  <si>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</si>
  <si>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</si>
  <si>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</si>
  <si>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</si>
  <si>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</si>
  <si>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</si>
  <si>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</si>
  <si>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</si>
  <si>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</si>
  <si>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</si>
  <si>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</si>
  <si>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</si>
  <si>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</si>
  <si>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</si>
  <si>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</si>
  <si>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</si>
  <si>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</si>
  <si>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</si>
  <si>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</si>
  <si>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</si>
  <si>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</si>
  <si>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</si>
  <si>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</si>
  <si>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</si>
  <si>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</si>
  <si>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</si>
  <si>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</si>
  <si>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</si>
  <si>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</si>
  <si>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</si>
  <si>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</si>
  <si>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</si>
  <si>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</si>
  <si>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</si>
  <si>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</si>
  <si>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</si>
  <si>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</si>
  <si>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</si>
  <si>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</si>
  <si>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</si>
  <si>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</si>
  <si>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</si>
  <si>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</si>
  <si>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</si>
  <si>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</si>
  <si>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</si>
  <si>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</si>
  <si>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</si>
  <si>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</si>
  <si>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</si>
  <si>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</si>
  <si>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</si>
  <si>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</si>
  <si>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</si>
  <si>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</si>
  <si>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</si>
  <si>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</si>
  <si>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</si>
  <si>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</si>
  <si>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</si>
  <si>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</si>
  <si>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</si>
  <si>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</si>
  <si>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</si>
  <si>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</si>
  <si>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7.29</t>
  </si>
  <si>
    <t>▲ 4.96</t>
  </si>
  <si>
    <t>国保病院事業会計</t>
  </si>
  <si>
    <t>一般会計</t>
  </si>
  <si>
    <t>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</si>
  <si>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</si>
  <si>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</si>
  <si>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</si>
  <si>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</si>
  <si>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</si>
  <si>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</si>
  <si>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</si>
  <si>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</si>
  <si>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</si>
  <si>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</si>
  <si>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</si>
  <si>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</si>
  <si>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</si>
  <si>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</si>
  <si>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安房郡市広域市町村圏事務組合（一般会計）</t>
  </si>
  <si>
    <t>鋸南地区環境衛生組合（一般会計）</t>
  </si>
  <si>
    <t>三芳水道企業団（水道事業会計）</t>
    <rPh sb="10" eb="12">
      <t>ジギョウ</t>
    </rPh>
    <phoneticPr fontId="2"/>
  </si>
  <si>
    <t>南房総広域水道企業団（水道事業用水供給事業会計）</t>
  </si>
  <si>
    <t>千葉県後期高齢者医療広域連合（一般会計）</t>
  </si>
  <si>
    <t>千葉県後期高齢者医療広域連合（後期高齢者医療特別会計）</t>
  </si>
  <si>
    <t>-</t>
    <phoneticPr fontId="2"/>
  </si>
  <si>
    <t>公共施設等再編整備基金</t>
  </si>
  <si>
    <t>元気なまちづくり基金</t>
  </si>
  <si>
    <t>一般廃棄物処理施設建設基金</t>
  </si>
  <si>
    <t>魅力の郷づくり基金</t>
  </si>
  <si>
    <t>社会福祉基金</t>
    <phoneticPr fontId="2"/>
  </si>
  <si>
    <t>-</t>
    <phoneticPr fontId="2"/>
  </si>
  <si>
    <t>-</t>
    <phoneticPr fontId="2"/>
  </si>
  <si>
    <t>(株)ちば南房総</t>
    <rPh sb="0" eb="3">
      <t>カブシキガイシャ</t>
    </rPh>
    <rPh sb="5" eb="6">
      <t>ミナミ</t>
    </rPh>
    <rPh sb="6" eb="8">
      <t>ボウソウ</t>
    </rPh>
    <phoneticPr fontId="2"/>
  </si>
  <si>
    <t>（一財）南房総農業支援センター</t>
    <rPh sb="1" eb="3">
      <t>イチザイ</t>
    </rPh>
    <rPh sb="4" eb="5">
      <t>ミナミ</t>
    </rPh>
    <rPh sb="5" eb="7">
      <t>ボウソウ</t>
    </rPh>
    <rPh sb="7" eb="9">
      <t>ノウギョウ</t>
    </rPh>
    <rPh sb="9" eb="1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</si>
</sst>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ED89-43BB-A66E-954C3CB81D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72515</c:v>
                </c:pt>
                <c:pt idx="1">
                  <c:v>78145</c:v>
                </c:pt>
                <c:pt idx="2">
                  <c:v>93789</c:v>
                </c:pt>
                <c:pt idx="3">
                  <c:v>89263</c:v>
                </c:pt>
                <c:pt idx="4">
                  <c:v>155787</c:v>
                </c:pt>
              </c:numCache>
            </c:numRef>
          </c:val>
          <c:smooth val="0"/>
          <c:extLst>
            <c:ext xmlns:c16="http://schemas.microsoft.com/office/drawing/2014/chart" uri="{C3380CC4-5D6E-409C-BE32-E72D297353CC}">
              <c16:uniqueId val="{00000001-ED89-43BB-A66E-954C3CB81D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9.35</c:v>
                </c:pt>
                <c:pt idx="1">
                  <c:v>12.9</c:v>
                </c:pt>
                <c:pt idx="2">
                  <c:v>7.46</c:v>
                </c:pt>
                <c:pt idx="3">
                  <c:v>8.59</c:v>
                </c:pt>
                <c:pt idx="4">
                  <c:v>9.4700000000000006</c:v>
                </c:pt>
              </c:numCache>
            </c:numRef>
          </c:val>
          <c:extLst>
            <c:ext xmlns:c16="http://schemas.microsoft.com/office/drawing/2014/chart" uri="{C3380CC4-5D6E-409C-BE32-E72D297353CC}">
              <c16:uniqueId val="{00000000-8EAC-4124-B751-64C4DDB83D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26.78</c:v>
                </c:pt>
                <c:pt idx="1">
                  <c:v>25.33</c:v>
                </c:pt>
                <c:pt idx="2">
                  <c:v>24.41</c:v>
                </c:pt>
                <c:pt idx="3">
                  <c:v>24.46</c:v>
                </c:pt>
                <c:pt idx="4">
                  <c:v>25.31</c:v>
                </c:pt>
              </c:numCache>
            </c:numRef>
          </c:val>
          <c:extLst>
            <c:ext xmlns:c16="http://schemas.microsoft.com/office/drawing/2014/chart" uri="{C3380CC4-5D6E-409C-BE32-E72D297353CC}">
              <c16:uniqueId val="{00000001-8EAC-4124-B751-64C4DDB83D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-7.29</c:v>
                </c:pt>
                <c:pt idx="1">
                  <c:v>2.2000000000000002</c:v>
                </c:pt>
                <c:pt idx="2">
                  <c:v>-4.96</c:v>
                </c:pt>
                <c:pt idx="3">
                  <c:v>0.52</c:v>
                </c:pt>
                <c:pt idx="4">
                  <c:v>2.06</c:v>
                </c:pt>
              </c:numCache>
            </c:numRef>
          </c:val>
          <c:smooth val="0"/>
          <c:extLst>
            <c:ext xmlns:c16="http://schemas.microsoft.com/office/drawing/2014/chart" uri="{C3380CC4-5D6E-409C-BE32-E72D297353CC}">
              <c16:uniqueId val="{00000002-8EAC-4124-B751-64C4DDB83D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9E-40D1-B71D-5B08099A3E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9E-40D1-B71D-5B08099A3E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9E-40D1-B71D-5B08099A3E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9E-40D1-B71D-5B08099A3E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79E-40D1-B71D-5B08099A3E2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1.01</c:v>
                </c:pt>
                <c:pt idx="2">
                  <c:v>#N/A</c:v>
                </c:pt>
                <c:pt idx="3">
                  <c:v>1.54</c:v>
                </c:pt>
                <c:pt idx="4">
                  <c:v>#N/A</c:v>
                </c:pt>
                <c:pt idx="5">
                  <c:v>1.47</c:v>
                </c:pt>
                <c:pt idx="6">
                  <c:v>#N/A</c:v>
                </c:pt>
                <c:pt idx="7">
                  <c:v>1.56</c:v>
                </c:pt>
                <c:pt idx="8">
                  <c:v>#N/A</c:v>
                </c:pt>
                <c:pt idx="9">
                  <c:v>0.34</c:v>
                </c:pt>
              </c:numCache>
            </c:numRef>
          </c:val>
          <c:extLst>
            <c:ext xmlns:c16="http://schemas.microsoft.com/office/drawing/2014/chart" uri="{C3380CC4-5D6E-409C-BE32-E72D297353CC}">
              <c16:uniqueId val="{00000005-279E-40D1-B71D-5B08099A3E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1.73</c:v>
                </c:pt>
                <c:pt idx="2">
                  <c:v>#N/A</c:v>
                </c:pt>
                <c:pt idx="3">
                  <c:v>1.69</c:v>
                </c:pt>
                <c:pt idx="4">
                  <c:v>#N/A</c:v>
                </c:pt>
                <c:pt idx="5">
                  <c:v>1.55</c:v>
                </c:pt>
                <c:pt idx="6">
                  <c:v>#N/A</c:v>
                </c:pt>
                <c:pt idx="7">
                  <c:v>1.54</c:v>
                </c:pt>
                <c:pt idx="8">
                  <c:v>#N/A</c:v>
                </c:pt>
                <c:pt idx="9">
                  <c:v>1.04</c:v>
                </c:pt>
              </c:numCache>
            </c:numRef>
          </c:val>
          <c:extLst>
            <c:ext xmlns:c16="http://schemas.microsoft.com/office/drawing/2014/chart" uri="{C3380CC4-5D6E-409C-BE32-E72D297353CC}">
              <c16:uniqueId val="{00000006-279E-40D1-B71D-5B08099A3E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7.17</c:v>
                </c:pt>
                <c:pt idx="2">
                  <c:v>#N/A</c:v>
                </c:pt>
                <c:pt idx="3">
                  <c:v>5.56</c:v>
                </c:pt>
                <c:pt idx="4">
                  <c:v>#N/A</c:v>
                </c:pt>
                <c:pt idx="5">
                  <c:v>7.67</c:v>
                </c:pt>
                <c:pt idx="6">
                  <c:v>#N/A</c:v>
                </c:pt>
                <c:pt idx="7">
                  <c:v>7.08</c:v>
                </c:pt>
                <c:pt idx="8">
                  <c:v>#N/A</c:v>
                </c:pt>
                <c:pt idx="9">
                  <c:v>7.34</c:v>
                </c:pt>
              </c:numCache>
            </c:numRef>
          </c:val>
          <c:extLst>
            <c:ext xmlns:c16="http://schemas.microsoft.com/office/drawing/2014/chart" uri="{C3380CC4-5D6E-409C-BE32-E72D297353CC}">
              <c16:uniqueId val="{00000007-279E-40D1-B71D-5B08099A3E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9.34</c:v>
                </c:pt>
                <c:pt idx="2">
                  <c:v>#N/A</c:v>
                </c:pt>
                <c:pt idx="3">
                  <c:v>12.89</c:v>
                </c:pt>
                <c:pt idx="4">
                  <c:v>#N/A</c:v>
                </c:pt>
                <c:pt idx="5">
                  <c:v>7.46</c:v>
                </c:pt>
                <c:pt idx="6">
                  <c:v>#N/A</c:v>
                </c:pt>
                <c:pt idx="7">
                  <c:v>8.58</c:v>
                </c:pt>
                <c:pt idx="8">
                  <c:v>#N/A</c:v>
                </c:pt>
                <c:pt idx="9">
                  <c:v>9.4600000000000009</c:v>
                </c:pt>
              </c:numCache>
            </c:numRef>
          </c:val>
          <c:extLst>
            <c:ext xmlns:c16="http://schemas.microsoft.com/office/drawing/2014/chart" uri="{C3380CC4-5D6E-409C-BE32-E72D297353CC}">
              <c16:uniqueId val="{00000008-279E-40D1-B71D-5B08099A3E2A}"/>
            </c:ext>
          </c:extLst>
        </c:ser>
        <c:ser>
          <c:idx val="9"/>
          <c:order val="9"/>
          <c:tx>
            <c:strRef>
              <c:f>データシート!$A$36</c:f>
              <c:strCache>
                <c:ptCount val="1"/>
                <c:pt idx="0">
                  <c:v>国保病院事業会計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2.14</c:v>
                </c:pt>
                <c:pt idx="2">
                  <c:v>#N/A</c:v>
                </c:pt>
                <c:pt idx="3">
                  <c:v>5.71</c:v>
                </c:pt>
                <c:pt idx="4">
                  <c:v>#N/A</c:v>
                </c:pt>
                <c:pt idx="5">
                  <c:v>9.68</c:v>
                </c:pt>
                <c:pt idx="6">
                  <c:v>#N/A</c:v>
                </c:pt>
                <c:pt idx="7">
                  <c:v>13.54</c:v>
                </c:pt>
                <c:pt idx="8">
                  <c:v>#N/A</c:v>
                </c:pt>
                <c:pt idx="9">
                  <c:v>13.63</c:v>
                </c:pt>
              </c:numCache>
            </c:numRef>
          </c:val>
          <c:extLst>
            <c:ext xmlns:c16="http://schemas.microsoft.com/office/drawing/2014/chart" uri="{C3380CC4-5D6E-409C-BE32-E72D297353CC}">
              <c16:uniqueId val="{00000009-279E-40D1-B71D-5B08099A3E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2789</c:v>
                </c:pt>
                <c:pt idx="5">
                  <c:v>2801</c:v>
                </c:pt>
                <c:pt idx="8">
                  <c:v>2966</c:v>
                </c:pt>
                <c:pt idx="11">
                  <c:v>3030</c:v>
                </c:pt>
                <c:pt idx="14">
                  <c:v>2914</c:v>
                </c:pt>
              </c:numCache>
            </c:numRef>
          </c:val>
          <c:extLst>
            <c:ext xmlns:c16="http://schemas.microsoft.com/office/drawing/2014/chart" uri="{C3380CC4-5D6E-409C-BE32-E72D297353CC}">
              <c16:uniqueId val="{00000000-5DD0-4B93-9292-08CDBD6133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D0-4B93-9292-08CDBD6133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20</c:v>
                </c:pt>
                <c:pt idx="6">
                  <c:v>19</c:v>
                </c:pt>
                <c:pt idx="9">
                  <c:v>16</c:v>
                </c:pt>
                <c:pt idx="12">
                  <c:v>14</c:v>
                </c:pt>
              </c:numCache>
            </c:numRef>
          </c:val>
          <c:extLst>
            <c:ext xmlns:c16="http://schemas.microsoft.com/office/drawing/2014/chart" uri="{C3380CC4-5D6E-409C-BE32-E72D297353CC}">
              <c16:uniqueId val="{00000002-5DD0-4B93-9292-08CDBD6133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117</c:v>
                </c:pt>
                <c:pt idx="6">
                  <c:v>116</c:v>
                </c:pt>
                <c:pt idx="9">
                  <c:v>128</c:v>
                </c:pt>
                <c:pt idx="12">
                  <c:v>105</c:v>
                </c:pt>
              </c:numCache>
            </c:numRef>
          </c:val>
          <c:extLst>
            <c:ext xmlns:c16="http://schemas.microsoft.com/office/drawing/2014/chart" uri="{C3380CC4-5D6E-409C-BE32-E72D297353CC}">
              <c16:uniqueId val="{00000003-5DD0-4B93-9292-08CDBD6133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c:v>
                </c:pt>
                <c:pt idx="3">
                  <c:v>82</c:v>
                </c:pt>
                <c:pt idx="6">
                  <c:v>122</c:v>
                </c:pt>
                <c:pt idx="9">
                  <c:v>73</c:v>
                </c:pt>
                <c:pt idx="12">
                  <c:v>98</c:v>
                </c:pt>
              </c:numCache>
            </c:numRef>
          </c:val>
          <c:extLst>
            <c:ext xmlns:c16="http://schemas.microsoft.com/office/drawing/2014/chart" uri="{C3380CC4-5D6E-409C-BE32-E72D297353CC}">
              <c16:uniqueId val="{00000004-5DD0-4B93-9292-08CDBD6133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D0-4B93-9292-08CDBD6133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D0-4B93-9292-08CDBD6133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3556</c:v>
                </c:pt>
                <c:pt idx="3">
                  <c:v>3579</c:v>
                </c:pt>
                <c:pt idx="6">
                  <c:v>3878</c:v>
                </c:pt>
                <c:pt idx="9">
                  <c:v>3803</c:v>
                </c:pt>
                <c:pt idx="12">
                  <c:v>3695</c:v>
                </c:pt>
              </c:numCache>
            </c:numRef>
          </c:val>
          <c:extLst>
            <c:ext xmlns:c16="http://schemas.microsoft.com/office/drawing/2014/chart" uri="{C3380CC4-5D6E-409C-BE32-E72D297353CC}">
              <c16:uniqueId val="{00000007-5DD0-4B93-9292-08CDBD6133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956</c:v>
                </c:pt>
                <c:pt idx="2">
                  <c:v>#N/A</c:v>
                </c:pt>
                <c:pt idx="3">
                  <c:v>#N/A</c:v>
                </c:pt>
                <c:pt idx="4">
                  <c:v>997</c:v>
                </c:pt>
                <c:pt idx="5">
                  <c:v>#N/A</c:v>
                </c:pt>
                <c:pt idx="6">
                  <c:v>#N/A</c:v>
                </c:pt>
                <c:pt idx="7">
                  <c:v>1169</c:v>
                </c:pt>
                <c:pt idx="8">
                  <c:v>#N/A</c:v>
                </c:pt>
                <c:pt idx="9">
                  <c:v>#N/A</c:v>
                </c:pt>
                <c:pt idx="10">
                  <c:v>990</c:v>
                </c:pt>
                <c:pt idx="11">
                  <c:v>#N/A</c:v>
                </c:pt>
                <c:pt idx="12">
                  <c:v>#N/A</c:v>
                </c:pt>
                <c:pt idx="13">
                  <c:v>998</c:v>
                </c:pt>
                <c:pt idx="14">
                  <c:v>#N/A</c:v>
                </c:pt>
              </c:numCache>
            </c:numRef>
          </c:val>
          <c:smooth val="0"/>
          <c:extLst>
            <c:ext xmlns:c16="http://schemas.microsoft.com/office/drawing/2014/chart" uri="{C3380CC4-5D6E-409C-BE32-E72D297353CC}">
              <c16:uniqueId val="{00000008-5DD0-4B93-9292-08CDBD6133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23676</c:v>
                </c:pt>
                <c:pt idx="5">
                  <c:v>24272</c:v>
                </c:pt>
                <c:pt idx="8">
                  <c:v>23754</c:v>
                </c:pt>
                <c:pt idx="11">
                  <c:v>22265</c:v>
                </c:pt>
                <c:pt idx="14">
                  <c:v>21643</c:v>
                </c:pt>
              </c:numCache>
            </c:numRef>
          </c:val>
          <c:extLst>
            <c:ext xmlns:c16="http://schemas.microsoft.com/office/drawing/2014/chart" uri="{C3380CC4-5D6E-409C-BE32-E72D297353CC}">
              <c16:uniqueId val="{00000000-29D2-4AF8-B953-9ADBB5AC65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c:v>
                </c:pt>
                <c:pt idx="5">
                  <c:v>58</c:v>
                </c:pt>
                <c:pt idx="8">
                  <c:v>38</c:v>
                </c:pt>
                <c:pt idx="11">
                  <c:v>22</c:v>
                </c:pt>
                <c:pt idx="14">
                  <c:v>10</c:v>
                </c:pt>
              </c:numCache>
            </c:numRef>
          </c:val>
          <c:extLst>
            <c:ext xmlns:c16="http://schemas.microsoft.com/office/drawing/2014/chart" uri="{C3380CC4-5D6E-409C-BE32-E72D297353CC}">
              <c16:uniqueId val="{00000001-29D2-4AF8-B953-9ADBB5AC65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21179</c:v>
                </c:pt>
                <c:pt idx="5">
                  <c:v>21419</c:v>
                </c:pt>
                <c:pt idx="8">
                  <c:v>21553</c:v>
                </c:pt>
                <c:pt idx="11">
                  <c:v>20728</c:v>
                </c:pt>
                <c:pt idx="14">
                  <c:v>20287</c:v>
                </c:pt>
              </c:numCache>
            </c:numRef>
          </c:val>
          <c:extLst>
            <c:ext xmlns:c16="http://schemas.microsoft.com/office/drawing/2014/chart" uri="{C3380CC4-5D6E-409C-BE32-E72D297353CC}">
              <c16:uniqueId val="{00000002-29D2-4AF8-B953-9ADBB5AC65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D2-4AF8-B953-9ADBB5AC65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D2-4AF8-B953-9ADBB5AC65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D2-4AF8-B953-9ADBB5AC65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5156</c:v>
                </c:pt>
                <c:pt idx="3">
                  <c:v>4895</c:v>
                </c:pt>
                <c:pt idx="6">
                  <c:v>4540</c:v>
                </c:pt>
                <c:pt idx="9">
                  <c:v>4327</c:v>
                </c:pt>
                <c:pt idx="12">
                  <c:v>4051</c:v>
                </c:pt>
              </c:numCache>
            </c:numRef>
          </c:val>
          <c:extLst>
            <c:ext xmlns:c16="http://schemas.microsoft.com/office/drawing/2014/chart" uri="{C3380CC4-5D6E-409C-BE32-E72D297353CC}">
              <c16:uniqueId val="{00000006-29D2-4AF8-B953-9ADBB5AC65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483</c:v>
                </c:pt>
                <c:pt idx="3">
                  <c:v>523</c:v>
                </c:pt>
                <c:pt idx="6">
                  <c:v>558</c:v>
                </c:pt>
                <c:pt idx="9">
                  <c:v>488</c:v>
                </c:pt>
                <c:pt idx="12">
                  <c:v>526</c:v>
                </c:pt>
              </c:numCache>
            </c:numRef>
          </c:val>
          <c:extLst>
            <c:ext xmlns:c16="http://schemas.microsoft.com/office/drawing/2014/chart" uri="{C3380CC4-5D6E-409C-BE32-E72D297353CC}">
              <c16:uniqueId val="{00000007-29D2-4AF8-B953-9ADBB5AC65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687</c:v>
                </c:pt>
                <c:pt idx="3">
                  <c:v>749</c:v>
                </c:pt>
                <c:pt idx="6">
                  <c:v>842</c:v>
                </c:pt>
                <c:pt idx="9">
                  <c:v>805</c:v>
                </c:pt>
                <c:pt idx="12">
                  <c:v>831</c:v>
                </c:pt>
              </c:numCache>
            </c:numRef>
          </c:val>
          <c:extLst>
            <c:ext xmlns:c16="http://schemas.microsoft.com/office/drawing/2014/chart" uri="{C3380CC4-5D6E-409C-BE32-E72D297353CC}">
              <c16:uniqueId val="{00000008-29D2-4AF8-B953-9ADBB5AC65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c:v>
                </c:pt>
                <c:pt idx="3">
                  <c:v>31</c:v>
                </c:pt>
                <c:pt idx="6">
                  <c:v>23</c:v>
                </c:pt>
                <c:pt idx="9">
                  <c:v>16</c:v>
                </c:pt>
                <c:pt idx="12">
                  <c:v>8</c:v>
                </c:pt>
              </c:numCache>
            </c:numRef>
          </c:val>
          <c:extLst>
            <c:ext xmlns:c16="http://schemas.microsoft.com/office/drawing/2014/chart" uri="{C3380CC4-5D6E-409C-BE32-E72D297353CC}">
              <c16:uniqueId val="{00000009-29D2-4AF8-B953-9ADBB5AC65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24388</c:v>
                </c:pt>
                <c:pt idx="3">
                  <c:v>25033</c:v>
                </c:pt>
                <c:pt idx="6">
                  <c:v>24053</c:v>
                </c:pt>
                <c:pt idx="9">
                  <c:v>22223</c:v>
                </c:pt>
                <c:pt idx="12">
                  <c:v>22094</c:v>
                </c:pt>
              </c:numCache>
            </c:numRef>
          </c:val>
          <c:extLst>
            <c:ext xmlns:c16="http://schemas.microsoft.com/office/drawing/2014/chart" uri="{C3380CC4-5D6E-409C-BE32-E72D297353CC}">
              <c16:uniqueId val="{0000000A-29D2-4AF8-B953-9ADBB5AC65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D2-4AF8-B953-9ADBB5AC65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3641</c:v>
                </c:pt>
                <c:pt idx="1">
                  <c:v>3575</c:v>
                </c:pt>
                <c:pt idx="2">
                  <c:v>3696</c:v>
                </c:pt>
              </c:numCache>
            </c:numRef>
          </c:val>
          <c:extLst>
            <c:ext xmlns:c16="http://schemas.microsoft.com/office/drawing/2014/chart" uri="{C3380CC4-5D6E-409C-BE32-E72D297353CC}">
              <c16:uniqueId val="{00000000-AF3F-4B39-B875-BC46D48CDF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4872</c:v>
                </c:pt>
                <c:pt idx="1">
                  <c:v>4502</c:v>
                </c:pt>
                <c:pt idx="2">
                  <c:v>4513</c:v>
                </c:pt>
              </c:numCache>
            </c:numRef>
          </c:val>
          <c:extLst>
            <c:ext xmlns:c16="http://schemas.microsoft.com/office/drawing/2014/chart" uri="{C3380CC4-5D6E-409C-BE32-E72D297353CC}">
              <c16:uniqueId val="{00000001-AF3F-4B39-B875-BC46D48CDF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16396</c:v>
                </c:pt>
                <c:pt idx="1">
                  <c:v>16017</c:v>
                </c:pt>
                <c:pt idx="2">
                  <c:v>15402</c:v>
                </c:pt>
              </c:numCache>
            </c:numRef>
          </c:val>
          <c:extLst>
            <c:ext xmlns:c16="http://schemas.microsoft.com/office/drawing/2014/chart" uri="{C3380CC4-5D6E-409C-BE32-E72D297353CC}">
              <c16:uniqueId val="{00000002-AF3F-4B39-B875-BC46D48CDF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34,815
34,289
229.55
28,601,596
26,457,023
1,382,217
14,599,337
22,093,878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に加え、市内に中心となる産業がないこと等により、財政基盤が弱く、類似団体平均を下回っている。組織の合理化、緊急に必要な事業を峻別し、投資的経費を抑制するなど、歳出の見直しを継続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年度は、光熱水費に係る物件費の減少や既発債の償還終了による公債費の減少により、経常収支比率が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％改善したものの、類似団体平均を上回っている。職員数の削減や事務事業の抜本的な見直し等、行財政改革を継続し経常経費の削減を行っていく。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108131</xdr:rowOff>
    </xdr:from>
    <xdr:to>
      <xdr:col>23</xdr:col>
      <xdr:colOff>133350</xdr:colOff>
      <xdr:row>60</xdr:row>
      <xdr:rowOff>149497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9513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94343</xdr:rowOff>
    </xdr:from>
    <xdr:to>
      <xdr:col>19</xdr:col>
      <xdr:colOff>133350</xdr:colOff>
      <xdr:row>60</xdr:row>
      <xdr:rowOff>149497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813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94343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9171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118473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9171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57331</xdr:rowOff>
    </xdr:from>
    <xdr:to>
      <xdr:col>23</xdr:col>
      <xdr:colOff>184150</xdr:colOff>
      <xdr:row>60</xdr:row>
      <xdr:rowOff>158931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29408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1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98697</xdr:rowOff>
    </xdr:from>
    <xdr:to>
      <xdr:col>19</xdr:col>
      <xdr:colOff>184150</xdr:colOff>
      <xdr:row>61</xdr:row>
      <xdr:rowOff>28847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13624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43543</xdr:rowOff>
    </xdr:from>
    <xdr:to>
      <xdr:col>15</xdr:col>
      <xdr:colOff>133350</xdr:colOff>
      <xdr:row>60</xdr:row>
      <xdr:rowOff>145143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７町村が合併したことにより、類似団体と比較して人口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ため、人件費が高止まり傾向にある。また、旧町村で運営していた施設を引き継いだことから、類似団体と比べて公共施設が多く、維持管理経費が高くなっている。現在、公共施設等総合管理計画に基づく公共施設の再編を実施しているが、更なる効率的な運営のために、行財政改革を推進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79198</xdr:rowOff>
    </xdr:from>
    <xdr:to>
      <xdr:col>23</xdr:col>
      <xdr:colOff>133350</xdr:colOff>
      <xdr:row>82</xdr:row>
      <xdr:rowOff>80138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38098"/>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65067</xdr:rowOff>
    </xdr:from>
    <xdr:to>
      <xdr:col>19</xdr:col>
      <xdr:colOff>133350</xdr:colOff>
      <xdr:row>82</xdr:row>
      <xdr:rowOff>80138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3967"/>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65067</xdr:rowOff>
    </xdr:from>
    <xdr:to>
      <xdr:col>15</xdr:col>
      <xdr:colOff>82550</xdr:colOff>
      <xdr:row>82</xdr:row>
      <xdr:rowOff>157158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23967"/>
          <a:ext cx="889000" cy="9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44388</xdr:rowOff>
    </xdr:from>
    <xdr:to>
      <xdr:col>11</xdr:col>
      <xdr:colOff>31750</xdr:colOff>
      <xdr:row>82</xdr:row>
      <xdr:rowOff>157158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3288"/>
          <a:ext cx="889000" cy="1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28398</xdr:rowOff>
    </xdr:from>
    <xdr:to>
      <xdr:col>23</xdr:col>
      <xdr:colOff>184150</xdr:colOff>
      <xdr:row>82</xdr:row>
      <xdr:rowOff>129998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29338</xdr:rowOff>
    </xdr:from>
    <xdr:to>
      <xdr:col>19</xdr:col>
      <xdr:colOff>184150</xdr:colOff>
      <xdr:row>82</xdr:row>
      <xdr:rowOff>130938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115715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14267</xdr:rowOff>
    </xdr:from>
    <xdr:to>
      <xdr:col>15</xdr:col>
      <xdr:colOff>133350</xdr:colOff>
      <xdr:row>82</xdr:row>
      <xdr:rowOff>115867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100644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5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106358</xdr:rowOff>
    </xdr:from>
    <xdr:to>
      <xdr:col>11</xdr:col>
      <xdr:colOff>82550</xdr:colOff>
      <xdr:row>83</xdr:row>
      <xdr:rowOff>36508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21285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5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165038</xdr:rowOff>
    </xdr:from>
    <xdr:to>
      <xdr:col>7</xdr:col>
      <xdr:colOff>31750</xdr:colOff>
      <xdr:row>82</xdr:row>
      <xdr:rowOff>95188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79965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旧来からの給与体系により、類似団体平均を上回る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となっている。今後も人事院勧告や千葉県人事委員会勧告を踏まえ、国や千葉県に準じた方向で給与制度の適正化を図り、人件費の抑制に努める。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13405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071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7311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88</xdr:row>
      <xdr:rowOff>26811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731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市町村合併により、職員数が類似団体平均を上回っている。定員管理計画に基づき職員数の削減を進めるとともに、組織機構及び事業の見直し等により、適切な定員管理に努める。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76750</xdr:rowOff>
    </xdr:from>
    <xdr:to>
      <xdr:col>81</xdr:col>
      <xdr:colOff>44450</xdr:colOff>
      <xdr:row>61</xdr:row>
      <xdr:rowOff>123402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35200"/>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76750</xdr:rowOff>
    </xdr:from>
    <xdr:to>
      <xdr:col>77</xdr:col>
      <xdr:colOff>44450</xdr:colOff>
      <xdr:row>61</xdr:row>
      <xdr:rowOff>83989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352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63881</xdr:rowOff>
    </xdr:from>
    <xdr:to>
      <xdr:col>72</xdr:col>
      <xdr:colOff>203200</xdr:colOff>
      <xdr:row>61</xdr:row>
      <xdr:rowOff>83989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2233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47794</xdr:rowOff>
    </xdr:from>
    <xdr:to>
      <xdr:col>68</xdr:col>
      <xdr:colOff>152400</xdr:colOff>
      <xdr:row>61</xdr:row>
      <xdr:rowOff>63881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0624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44679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25950</xdr:rowOff>
    </xdr:from>
    <xdr:to>
      <xdr:col>77</xdr:col>
      <xdr:colOff>95250</xdr:colOff>
      <xdr:row>61</xdr:row>
      <xdr:rowOff>127550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112327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33189</xdr:rowOff>
    </xdr:from>
    <xdr:to>
      <xdr:col>73</xdr:col>
      <xdr:colOff>44450</xdr:colOff>
      <xdr:row>61</xdr:row>
      <xdr:rowOff>134789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119566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13081</xdr:rowOff>
    </xdr:from>
    <xdr:to>
      <xdr:col>68</xdr:col>
      <xdr:colOff>203200</xdr:colOff>
      <xdr:row>61</xdr:row>
      <xdr:rowOff>114681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99458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5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168444</xdr:rowOff>
    </xdr:from>
    <xdr:to>
      <xdr:col>64</xdr:col>
      <xdr:colOff>152400</xdr:colOff>
      <xdr:row>61</xdr:row>
      <xdr:rowOff>98594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83371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4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度・住民ニーズを的確に把握した事業の選択と、合併特例事業や過疎対策事業のように交付税措置のある有利な起債を利用しているが、類似団体平均と同水準となっており、比率自体は年々増加している状況である。今後も投資事業の厳選等による実質公債費比率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15981</xdr:rowOff>
    </xdr:from>
    <xdr:to>
      <xdr:col>81</xdr:col>
      <xdr:colOff>44450</xdr:colOff>
      <xdr:row>37</xdr:row>
      <xdr:rowOff>15981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9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15981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576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171344</xdr:rowOff>
    </xdr:from>
    <xdr:to>
      <xdr:col>72</xdr:col>
      <xdr:colOff>203200</xdr:colOff>
      <xdr:row>37</xdr:row>
      <xdr:rowOff>13970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4354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36</xdr:row>
      <xdr:rowOff>171344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395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153158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136631</xdr:rowOff>
    </xdr:from>
    <xdr:to>
      <xdr:col>77</xdr:col>
      <xdr:colOff>95250</xdr:colOff>
      <xdr:row>37</xdr:row>
      <xdr:rowOff>66781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120544</xdr:rowOff>
    </xdr:from>
    <xdr:to>
      <xdr:col>68</xdr:col>
      <xdr:colOff>203200</xdr:colOff>
      <xdr:row>37</xdr:row>
      <xdr:rowOff>50694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60871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いる主な要因は、地方債へ充当可能な基金が十分積み立てられており、かつ、交付税措置のある有利な起債を利用することにより、充当可能財源等が増加し、実質的な将来負担額がマイナスとなっているためである。今後も将来世代への負担を抑制し、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34,815
34,289
229.55
28,601,596
26,457,023
1,382,217
14,599,337
22,093,878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が類似団体と比較して多いことから、経常収支比率の人件費分が高くなっている。これは、市町村合併による旧団体からの職員を引き継いだことが大きな要因で、引き続き、定員管理計画を中心とした取り組みにより、新規採用の抑制を図る等、長期的視点に立った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4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が、これは市町村合併前と変わらない住民サービス維持のため、旧団体運営施設を合併後も多く継続しているためである。引き続き、民間委託や指定管理者制度の導入などによる効果的な運営に努め、公共施設等総合管理計画に基づく公共施設の再編を行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85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9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扶助費に係る経常収支比率は、障害介護給付費の増加により上昇傾向にあり、令和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し、類似団体平均を下回っている状況が続いている。扶助費全体では、合併以降ほぼ横ばいで推移しているが、社会保障経費自体の増加傾向により、財政の圧迫が予想されるため、国の動向に注意しながら、随時対応を検討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58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9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120650</xdr:rowOff>
    </xdr:from>
    <xdr:to>
      <xdr:col>24</xdr:col>
      <xdr:colOff>76200</xdr:colOff>
      <xdr:row>54</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主な内容は、国民健康保険特別会計、後期高齢者医療特別会計、介護保険特別会計への繰出金である。概ね類似団体平均並となっており、今後も経費削減や保険料の適正化等を図ることにより、普通会計の負担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80735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8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と比べ低い水準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補助金等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07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老朽化した公共施設の再編整備事業が集中したことにより、地方債の元利償還金が膨らんでおり、公債費に係る経常収支比率は類似団体平均を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引き続き、後世への負担を抑制し、健全な財政運営に努める。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144145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819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144145</xdr:rowOff>
    </xdr:from>
    <xdr:to>
      <xdr:col>19</xdr:col>
      <xdr:colOff>187325</xdr:colOff>
      <xdr:row>75</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02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132715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781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44467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93345</xdr:rowOff>
    </xdr:from>
    <xdr:to>
      <xdr:col>20</xdr:col>
      <xdr:colOff>38100</xdr:colOff>
      <xdr:row>76</xdr:row>
      <xdr:rowOff>23495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17797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154957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81915</xdr:rowOff>
    </xdr:from>
    <xdr:to>
      <xdr:col>6</xdr:col>
      <xdr:colOff>171450</xdr:colOff>
      <xdr:row>76</xdr:row>
      <xdr:rowOff>12064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168291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良好な数値で推移しているが、これは、普通交付税をはじめとした依存財源の影響が大きいためで、今後、悪化する恐れがある。そのため、合併により増加した人件費や物件費を中心に計画的な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75</xdr:row>
      <xdr:rowOff>124714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78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124714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874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508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6343</xdr:rowOff>
    </xdr:from>
    <xdr:to>
      <xdr:col>29</xdr:col>
      <xdr:colOff>127000</xdr:colOff>
      <xdr:row>16</xdr:row>
      <xdr:rowOff>60466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97168"/>
          <a:ext cx="647700" cy="5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60466</xdr:rowOff>
    </xdr:from>
    <xdr:to>
      <xdr:col>26</xdr:col>
      <xdr:colOff>50800</xdr:colOff>
      <xdr:row>16</xdr:row>
      <xdr:rowOff>100025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1291"/>
          <a:ext cx="698500" cy="3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100025</xdr:rowOff>
    </xdr:from>
    <xdr:to>
      <xdr:col>22</xdr:col>
      <xdr:colOff>114300</xdr:colOff>
      <xdr:row>16</xdr:row>
      <xdr:rowOff>104847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0850"/>
          <a:ext cx="698500" cy="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103291</xdr:rowOff>
    </xdr:from>
    <xdr:to>
      <xdr:col>18</xdr:col>
      <xdr:colOff>177800</xdr:colOff>
      <xdr:row>16</xdr:row>
      <xdr:rowOff>104847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94116"/>
          <a:ext cx="698500" cy="1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126993</xdr:rowOff>
    </xdr:from>
    <xdr:to>
      <xdr:col>29</xdr:col>
      <xdr:colOff>177800</xdr:colOff>
      <xdr:row>16</xdr:row>
      <xdr:rowOff>57143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143520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9666</xdr:rowOff>
    </xdr:from>
    <xdr:to>
      <xdr:col>26</xdr:col>
      <xdr:colOff>101600</xdr:colOff>
      <xdr:row>16</xdr:row>
      <xdr:rowOff>111266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121443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9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49225</xdr:rowOff>
    </xdr:from>
    <xdr:to>
      <xdr:col>22</xdr:col>
      <xdr:colOff>165100</xdr:colOff>
      <xdr:row>16</xdr:row>
      <xdr:rowOff>150825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161002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54047</xdr:rowOff>
    </xdr:from>
    <xdr:to>
      <xdr:col>19</xdr:col>
      <xdr:colOff>38100</xdr:colOff>
      <xdr:row>16</xdr:row>
      <xdr:rowOff>155647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165824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52491</xdr:rowOff>
    </xdr:from>
    <xdr:to>
      <xdr:col>15</xdr:col>
      <xdr:colOff>101600</xdr:colOff>
      <xdr:row>16</xdr:row>
      <xdr:rowOff>154091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164268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49531</xdr:rowOff>
    </xdr:from>
    <xdr:to>
      <xdr:col>29</xdr:col>
      <xdr:colOff>127000</xdr:colOff>
      <xdr:row>38</xdr:row>
      <xdr:rowOff>52444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17131"/>
          <a:ext cx="647700" cy="2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34307</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501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38022</xdr:rowOff>
    </xdr:from>
    <xdr:to>
      <xdr:col>26</xdr:col>
      <xdr:colOff>50800</xdr:colOff>
      <xdr:row>38</xdr:row>
      <xdr:rowOff>52444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05622"/>
          <a:ext cx="698500" cy="1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38022</xdr:rowOff>
    </xdr:from>
    <xdr:to>
      <xdr:col>22</xdr:col>
      <xdr:colOff>114300</xdr:colOff>
      <xdr:row>38</xdr:row>
      <xdr:rowOff>55415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05622"/>
          <a:ext cx="698500" cy="1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55415</xdr:rowOff>
    </xdr:from>
    <xdr:to>
      <xdr:col>18</xdr:col>
      <xdr:colOff>177800</xdr:colOff>
      <xdr:row>38</xdr:row>
      <xdr:rowOff>60379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3015"/>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341631</xdr:rowOff>
    </xdr:from>
    <xdr:to>
      <xdr:col>29</xdr:col>
      <xdr:colOff>177800</xdr:colOff>
      <xdr:row>38</xdr:row>
      <xdr:rowOff>100331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186708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1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1644</xdr:rowOff>
    </xdr:from>
    <xdr:to>
      <xdr:col>26</xdr:col>
      <xdr:colOff>101600</xdr:colOff>
      <xdr:row>38</xdr:row>
      <xdr:rowOff>103244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6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88021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5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330122</xdr:rowOff>
    </xdr:from>
    <xdr:to>
      <xdr:col>22</xdr:col>
      <xdr:colOff>165100</xdr:colOff>
      <xdr:row>38</xdr:row>
      <xdr:rowOff>88822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98999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2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4615</xdr:rowOff>
    </xdr:from>
    <xdr:to>
      <xdr:col>19</xdr:col>
      <xdr:colOff>38100</xdr:colOff>
      <xdr:row>38</xdr:row>
      <xdr:rowOff>106215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116392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9579</xdr:rowOff>
    </xdr:from>
    <xdr:to>
      <xdr:col>15</xdr:col>
      <xdr:colOff>101600</xdr:colOff>
      <xdr:row>38</xdr:row>
      <xdr:rowOff>111179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95956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6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34,815
34,289
229.55
28,601,596
26,457,023
1,382,217
14,599,337
22,093,878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116601</xdr:rowOff>
    </xdr:from>
    <xdr:to>
      <xdr:col>24</xdr:col>
      <xdr:colOff>63500</xdr:colOff>
      <xdr:row>35</xdr:row>
      <xdr:rowOff>161384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7351"/>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161384</xdr:rowOff>
    </xdr:from>
    <xdr:to>
      <xdr:col>19</xdr:col>
      <xdr:colOff>177800</xdr:colOff>
      <xdr:row>36</xdr:row>
      <xdr:rowOff>19696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2134"/>
          <a:ext cx="889000" cy="2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19696</xdr:rowOff>
    </xdr:from>
    <xdr:to>
      <xdr:col>15</xdr:col>
      <xdr:colOff>50800</xdr:colOff>
      <xdr:row>36</xdr:row>
      <xdr:rowOff>32410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1896"/>
          <a:ext cx="8890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32410</xdr:rowOff>
    </xdr:from>
    <xdr:to>
      <xdr:col>10</xdr:col>
      <xdr:colOff>114300</xdr:colOff>
      <xdr:row>36</xdr:row>
      <xdr:rowOff>124308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04610"/>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65801</xdr:rowOff>
    </xdr:from>
    <xdr:to>
      <xdr:col>24</xdr:col>
      <xdr:colOff>114300</xdr:colOff>
      <xdr:row>35</xdr:row>
      <xdr:rowOff>167401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88678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110584</xdr:rowOff>
    </xdr:from>
    <xdr:to>
      <xdr:col>20</xdr:col>
      <xdr:colOff>38100</xdr:colOff>
      <xdr:row>36</xdr:row>
      <xdr:rowOff>40734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57261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8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140346</xdr:rowOff>
    </xdr:from>
    <xdr:to>
      <xdr:col>15</xdr:col>
      <xdr:colOff>101600</xdr:colOff>
      <xdr:row>36</xdr:row>
      <xdr:rowOff>70496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87023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1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153060</xdr:rowOff>
    </xdr:from>
    <xdr:to>
      <xdr:col>10</xdr:col>
      <xdr:colOff>165100</xdr:colOff>
      <xdr:row>36</xdr:row>
      <xdr:rowOff>83210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99737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2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73508</xdr:rowOff>
    </xdr:from>
    <xdr:to>
      <xdr:col>6</xdr:col>
      <xdr:colOff>38100</xdr:colOff>
      <xdr:row>37</xdr:row>
      <xdr:rowOff>3658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20185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2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165302</xdr:rowOff>
    </xdr:from>
    <xdr:to>
      <xdr:col>24</xdr:col>
      <xdr:colOff>63500</xdr:colOff>
      <xdr:row>58</xdr:row>
      <xdr:rowOff>2896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37952"/>
          <a:ext cx="8382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165302</xdr:rowOff>
    </xdr:from>
    <xdr:to>
      <xdr:col>19</xdr:col>
      <xdr:colOff>177800</xdr:colOff>
      <xdr:row>58</xdr:row>
      <xdr:rowOff>6696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37952"/>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69186</xdr:rowOff>
    </xdr:from>
    <xdr:to>
      <xdr:col>15</xdr:col>
      <xdr:colOff>50800</xdr:colOff>
      <xdr:row>58</xdr:row>
      <xdr:rowOff>6696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41836"/>
          <a:ext cx="889000" cy="10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69186</xdr:rowOff>
    </xdr:from>
    <xdr:to>
      <xdr:col>10</xdr:col>
      <xdr:colOff>114300</xdr:colOff>
      <xdr:row>58</xdr:row>
      <xdr:rowOff>5021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41836"/>
          <a:ext cx="889000" cy="10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123546</xdr:rowOff>
    </xdr:from>
    <xdr:to>
      <xdr:col>24</xdr:col>
      <xdr:colOff>114300</xdr:colOff>
      <xdr:row>58</xdr:row>
      <xdr:rowOff>53696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82923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114502</xdr:rowOff>
    </xdr:from>
    <xdr:to>
      <xdr:col>20</xdr:col>
      <xdr:colOff>38100</xdr:colOff>
      <xdr:row>58</xdr:row>
      <xdr:rowOff>44652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61179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6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127346</xdr:rowOff>
    </xdr:from>
    <xdr:to>
      <xdr:col>15</xdr:col>
      <xdr:colOff>101600</xdr:colOff>
      <xdr:row>58</xdr:row>
      <xdr:rowOff>57496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74023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18386</xdr:rowOff>
    </xdr:from>
    <xdr:to>
      <xdr:col>10</xdr:col>
      <xdr:colOff>165100</xdr:colOff>
      <xdr:row>57</xdr:row>
      <xdr:rowOff>119986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136513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6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125671</xdr:rowOff>
    </xdr:from>
    <xdr:to>
      <xdr:col>6</xdr:col>
      <xdr:colOff>38100</xdr:colOff>
      <xdr:row>58</xdr:row>
      <xdr:rowOff>55821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72348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80454</xdr:rowOff>
    </xdr:from>
    <xdr:to>
      <xdr:col>24</xdr:col>
      <xdr:colOff>63500</xdr:colOff>
      <xdr:row>78</xdr:row>
      <xdr:rowOff>88742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3554"/>
          <a:ext cx="8382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74740</xdr:rowOff>
    </xdr:from>
    <xdr:to>
      <xdr:col>19</xdr:col>
      <xdr:colOff>177800</xdr:colOff>
      <xdr:row>78</xdr:row>
      <xdr:rowOff>88742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47840"/>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74740</xdr:rowOff>
    </xdr:from>
    <xdr:to>
      <xdr:col>15</xdr:col>
      <xdr:colOff>50800</xdr:colOff>
      <xdr:row>78</xdr:row>
      <xdr:rowOff>127736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47840"/>
          <a:ext cx="889000" cy="5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127736</xdr:rowOff>
    </xdr:from>
    <xdr:to>
      <xdr:col>10</xdr:col>
      <xdr:colOff>114300</xdr:colOff>
      <xdr:row>78</xdr:row>
      <xdr:rowOff>140709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0836"/>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29654</xdr:rowOff>
    </xdr:from>
    <xdr:to>
      <xdr:col>24</xdr:col>
      <xdr:colOff>114300</xdr:colOff>
      <xdr:row>78</xdr:row>
      <xdr:rowOff>131254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37942</xdr:rowOff>
    </xdr:from>
    <xdr:to>
      <xdr:col>20</xdr:col>
      <xdr:colOff>38100</xdr:colOff>
      <xdr:row>78</xdr:row>
      <xdr:rowOff>139542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130669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23940</xdr:rowOff>
    </xdr:from>
    <xdr:to>
      <xdr:col>15</xdr:col>
      <xdr:colOff>101600</xdr:colOff>
      <xdr:row>78</xdr:row>
      <xdr:rowOff>125540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76936</xdr:rowOff>
    </xdr:from>
    <xdr:to>
      <xdr:col>10</xdr:col>
      <xdr:colOff>165100</xdr:colOff>
      <xdr:row>79</xdr:row>
      <xdr:rowOff>7086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169663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89909</xdr:rowOff>
    </xdr:from>
    <xdr:to>
      <xdr:col>6</xdr:col>
      <xdr:colOff>38100</xdr:colOff>
      <xdr:row>79</xdr:row>
      <xdr:rowOff>20059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11186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77064</xdr:rowOff>
    </xdr:from>
    <xdr:to>
      <xdr:col>24</xdr:col>
      <xdr:colOff>63500</xdr:colOff>
      <xdr:row>97</xdr:row>
      <xdr:rowOff>144951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07714"/>
          <a:ext cx="838200" cy="6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38033</xdr:rowOff>
    </xdr:from>
    <xdr:to>
      <xdr:col>19</xdr:col>
      <xdr:colOff>177800</xdr:colOff>
      <xdr:row>97</xdr:row>
      <xdr:rowOff>144951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68683"/>
          <a:ext cx="889000" cy="10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38033</xdr:rowOff>
    </xdr:from>
    <xdr:to>
      <xdr:col>15</xdr:col>
      <xdr:colOff>50800</xdr:colOff>
      <xdr:row>98</xdr:row>
      <xdr:rowOff>64849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68683"/>
          <a:ext cx="889000" cy="1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64849</xdr:rowOff>
    </xdr:from>
    <xdr:to>
      <xdr:col>10</xdr:col>
      <xdr:colOff>114300</xdr:colOff>
      <xdr:row>98</xdr:row>
      <xdr:rowOff>76499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66949"/>
          <a:ext cx="8890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26264</xdr:rowOff>
    </xdr:from>
    <xdr:to>
      <xdr:col>24</xdr:col>
      <xdr:colOff>114300</xdr:colOff>
      <xdr:row>97</xdr:row>
      <xdr:rowOff>127864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4691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94151</xdr:rowOff>
    </xdr:from>
    <xdr:to>
      <xdr:col>20</xdr:col>
      <xdr:colOff>38100</xdr:colOff>
      <xdr:row>98</xdr:row>
      <xdr:rowOff>24301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158683</xdr:rowOff>
    </xdr:from>
    <xdr:to>
      <xdr:col>15</xdr:col>
      <xdr:colOff>101600</xdr:colOff>
      <xdr:row>97</xdr:row>
      <xdr:rowOff>88833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79960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14049</xdr:rowOff>
    </xdr:from>
    <xdr:to>
      <xdr:col>10</xdr:col>
      <xdr:colOff>165100</xdr:colOff>
      <xdr:row>98</xdr:row>
      <xdr:rowOff>115649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1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106776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25699</xdr:rowOff>
    </xdr:from>
    <xdr:to>
      <xdr:col>6</xdr:col>
      <xdr:colOff>38100</xdr:colOff>
      <xdr:row>98</xdr:row>
      <xdr:rowOff>127299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118426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58044</xdr:rowOff>
    </xdr:from>
    <xdr:to>
      <xdr:col>55</xdr:col>
      <xdr:colOff>0</xdr:colOff>
      <xdr:row>37</xdr:row>
      <xdr:rowOff>65832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01694"/>
          <a:ext cx="8382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104949</xdr:rowOff>
    </xdr:from>
    <xdr:to>
      <xdr:col>50</xdr:col>
      <xdr:colOff>114300</xdr:colOff>
      <xdr:row>37</xdr:row>
      <xdr:rowOff>65832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77149"/>
          <a:ext cx="889000" cy="1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21922</xdr:rowOff>
    </xdr:from>
    <xdr:to>
      <xdr:col>45</xdr:col>
      <xdr:colOff>177800</xdr:colOff>
      <xdr:row>36</xdr:row>
      <xdr:rowOff>104949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51222"/>
          <a:ext cx="889000" cy="4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21922</xdr:rowOff>
    </xdr:from>
    <xdr:to>
      <xdr:col>41</xdr:col>
      <xdr:colOff>50800</xdr:colOff>
      <xdr:row>37</xdr:row>
      <xdr:rowOff>127032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51222"/>
          <a:ext cx="889000" cy="6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7244</xdr:rowOff>
    </xdr:from>
    <xdr:to>
      <xdr:col>55</xdr:col>
      <xdr:colOff>50800</xdr:colOff>
      <xdr:row>37</xdr:row>
      <xdr:rowOff>108844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157121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15032</xdr:rowOff>
    </xdr:from>
    <xdr:to>
      <xdr:col>50</xdr:col>
      <xdr:colOff>165100</xdr:colOff>
      <xdr:row>37</xdr:row>
      <xdr:rowOff>116632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107759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54149</xdr:rowOff>
    </xdr:from>
    <xdr:to>
      <xdr:col>46</xdr:col>
      <xdr:colOff>38100</xdr:colOff>
      <xdr:row>36</xdr:row>
      <xdr:rowOff>155749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0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142572</xdr:rowOff>
    </xdr:from>
    <xdr:to>
      <xdr:col>41</xdr:col>
      <xdr:colOff>101600</xdr:colOff>
      <xdr:row>34</xdr:row>
      <xdr:rowOff>72722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0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89249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7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76232</xdr:rowOff>
    </xdr:from>
    <xdr:to>
      <xdr:col>36</xdr:col>
      <xdr:colOff>165100</xdr:colOff>
      <xdr:row>38</xdr:row>
      <xdr:rowOff>6382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168959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126471</xdr:rowOff>
    </xdr:from>
    <xdr:to>
      <xdr:col>55</xdr:col>
      <xdr:colOff>0</xdr:colOff>
      <xdr:row>57</xdr:row>
      <xdr:rowOff>107095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27671"/>
          <a:ext cx="838200" cy="1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96748</xdr:rowOff>
    </xdr:from>
    <xdr:to>
      <xdr:col>50</xdr:col>
      <xdr:colOff>114300</xdr:colOff>
      <xdr:row>57</xdr:row>
      <xdr:rowOff>107095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69398"/>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96748</xdr:rowOff>
    </xdr:from>
    <xdr:to>
      <xdr:col>45</xdr:col>
      <xdr:colOff>177800</xdr:colOff>
      <xdr:row>57</xdr:row>
      <xdr:rowOff>132511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69398"/>
          <a:ext cx="889000" cy="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132511</xdr:rowOff>
    </xdr:from>
    <xdr:to>
      <xdr:col>41</xdr:col>
      <xdr:colOff>50800</xdr:colOff>
      <xdr:row>57</xdr:row>
      <xdr:rowOff>145381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0516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75671</xdr:rowOff>
    </xdr:from>
    <xdr:to>
      <xdr:col>55</xdr:col>
      <xdr:colOff>50800</xdr:colOff>
      <xdr:row>57</xdr:row>
      <xdr:rowOff>5821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98548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56295</xdr:rowOff>
    </xdr:from>
    <xdr:to>
      <xdr:col>50</xdr:col>
      <xdr:colOff>165100</xdr:colOff>
      <xdr:row>57</xdr:row>
      <xdr:rowOff>157895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0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45948</xdr:rowOff>
    </xdr:from>
    <xdr:to>
      <xdr:col>46</xdr:col>
      <xdr:colOff>38100</xdr:colOff>
      <xdr:row>57</xdr:row>
      <xdr:rowOff>147548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138675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81711</xdr:rowOff>
    </xdr:from>
    <xdr:to>
      <xdr:col>41</xdr:col>
      <xdr:colOff>101600</xdr:colOff>
      <xdr:row>58</xdr:row>
      <xdr:rowOff>11861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94581</xdr:rowOff>
    </xdr:from>
    <xdr:to>
      <xdr:col>36</xdr:col>
      <xdr:colOff>165100</xdr:colOff>
      <xdr:row>58</xdr:row>
      <xdr:rowOff>24731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19545</xdr:rowOff>
    </xdr:from>
    <xdr:to>
      <xdr:col>55</xdr:col>
      <xdr:colOff>0</xdr:colOff>
      <xdr:row>77</xdr:row>
      <xdr:rowOff>100177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706845"/>
          <a:ext cx="838200" cy="59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100177</xdr:rowOff>
    </xdr:from>
    <xdr:to>
      <xdr:col>50</xdr:col>
      <xdr:colOff>114300</xdr:colOff>
      <xdr:row>79</xdr:row>
      <xdr:rowOff>8649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01827"/>
          <a:ext cx="889000" cy="2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125488</xdr:rowOff>
    </xdr:from>
    <xdr:to>
      <xdr:col>45</xdr:col>
      <xdr:colOff>177800</xdr:colOff>
      <xdr:row>79</xdr:row>
      <xdr:rowOff>8649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7138"/>
          <a:ext cx="889000" cy="2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125488</xdr:rowOff>
    </xdr:from>
    <xdr:to>
      <xdr:col>41</xdr:col>
      <xdr:colOff>50800</xdr:colOff>
      <xdr:row>78</xdr:row>
      <xdr:rowOff>162446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27138"/>
          <a:ext cx="889000" cy="20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140195</xdr:rowOff>
    </xdr:from>
    <xdr:to>
      <xdr:col>55</xdr:col>
      <xdr:colOff>50800</xdr:colOff>
      <xdr:row>74</xdr:row>
      <xdr:rowOff>70345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163072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5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49377</xdr:rowOff>
    </xdr:from>
    <xdr:to>
      <xdr:col>50</xdr:col>
      <xdr:colOff>165100</xdr:colOff>
      <xdr:row>77</xdr:row>
      <xdr:rowOff>150977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167504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129299</xdr:rowOff>
    </xdr:from>
    <xdr:to>
      <xdr:col>46</xdr:col>
      <xdr:colOff>38100</xdr:colOff>
      <xdr:row>79</xdr:row>
      <xdr:rowOff>59449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50576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74688</xdr:rowOff>
    </xdr:from>
    <xdr:to>
      <xdr:col>41</xdr:col>
      <xdr:colOff>101600</xdr:colOff>
      <xdr:row>78</xdr:row>
      <xdr:rowOff>4838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167415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111646</xdr:rowOff>
    </xdr:from>
    <xdr:to>
      <xdr:col>36</xdr:col>
      <xdr:colOff>165100</xdr:colOff>
      <xdr:row>79</xdr:row>
      <xdr:rowOff>41796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32923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165061</xdr:rowOff>
    </xdr:from>
    <xdr:to>
      <xdr:col>55</xdr:col>
      <xdr:colOff>0</xdr:colOff>
      <xdr:row>98</xdr:row>
      <xdr:rowOff>4504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95711"/>
          <a:ext cx="838200" cy="1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107362</xdr:rowOff>
    </xdr:from>
    <xdr:to>
      <xdr:col>50</xdr:col>
      <xdr:colOff>114300</xdr:colOff>
      <xdr:row>98</xdr:row>
      <xdr:rowOff>4504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38012"/>
          <a:ext cx="889000" cy="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107362</xdr:rowOff>
    </xdr:from>
    <xdr:to>
      <xdr:col>45</xdr:col>
      <xdr:colOff>177800</xdr:colOff>
      <xdr:row>98</xdr:row>
      <xdr:rowOff>17977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38012"/>
          <a:ext cx="889000" cy="8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159206</xdr:rowOff>
    </xdr:from>
    <xdr:to>
      <xdr:col>41</xdr:col>
      <xdr:colOff>50800</xdr:colOff>
      <xdr:row>98</xdr:row>
      <xdr:rowOff>17977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89856"/>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114261</xdr:rowOff>
    </xdr:from>
    <xdr:to>
      <xdr:col>55</xdr:col>
      <xdr:colOff>50800</xdr:colOff>
      <xdr:row>98</xdr:row>
      <xdr:rowOff>44411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137138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125154</xdr:rowOff>
    </xdr:from>
    <xdr:to>
      <xdr:col>50</xdr:col>
      <xdr:colOff>165100</xdr:colOff>
      <xdr:row>98</xdr:row>
      <xdr:rowOff>55304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71831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56562</xdr:rowOff>
    </xdr:from>
    <xdr:to>
      <xdr:col>46</xdr:col>
      <xdr:colOff>38100</xdr:colOff>
      <xdr:row>97</xdr:row>
      <xdr:rowOff>158162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3239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138627</xdr:rowOff>
    </xdr:from>
    <xdr:to>
      <xdr:col>41</xdr:col>
      <xdr:colOff>101600</xdr:colOff>
      <xdr:row>98</xdr:row>
      <xdr:rowOff>68777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85304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108406</xdr:rowOff>
    </xdr:from>
    <xdr:to>
      <xdr:col>36</xdr:col>
      <xdr:colOff>165100</xdr:colOff>
      <xdr:row>98</xdr:row>
      <xdr:rowOff>38556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55083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145250</xdr:rowOff>
    </xdr:from>
    <xdr:to>
      <xdr:col>85</xdr:col>
      <xdr:colOff>127000</xdr:colOff>
      <xdr:row>39</xdr:row>
      <xdr:rowOff>24930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60350"/>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4864</xdr:rowOff>
    </xdr:from>
    <xdr:to>
      <xdr:col>81</xdr:col>
      <xdr:colOff>50800</xdr:colOff>
      <xdr:row>39</xdr:row>
      <xdr:rowOff>24930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1414"/>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159779</xdr:rowOff>
    </xdr:from>
    <xdr:to>
      <xdr:col>76</xdr:col>
      <xdr:colOff>114300</xdr:colOff>
      <xdr:row>39</xdr:row>
      <xdr:rowOff>4864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03429"/>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141961</xdr:rowOff>
    </xdr:from>
    <xdr:to>
      <xdr:col>71</xdr:col>
      <xdr:colOff>177800</xdr:colOff>
      <xdr:row>37</xdr:row>
      <xdr:rowOff>159779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485611"/>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94450</xdr:rowOff>
    </xdr:from>
    <xdr:to>
      <xdr:col>85</xdr:col>
      <xdr:colOff>177800</xdr:colOff>
      <xdr:row>39</xdr:row>
      <xdr:rowOff>24600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145580</xdr:rowOff>
    </xdr:from>
    <xdr:to>
      <xdr:col>81</xdr:col>
      <xdr:colOff>101600</xdr:colOff>
      <xdr:row>39</xdr:row>
      <xdr:rowOff>75730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66857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125514</xdr:rowOff>
    </xdr:from>
    <xdr:to>
      <xdr:col>76</xdr:col>
      <xdr:colOff>165100</xdr:colOff>
      <xdr:row>39</xdr:row>
      <xdr:rowOff>55664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46791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108979</xdr:rowOff>
    </xdr:from>
    <xdr:to>
      <xdr:col>72</xdr:col>
      <xdr:colOff>38100</xdr:colOff>
      <xdr:row>38</xdr:row>
      <xdr:rowOff>39129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55656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91161</xdr:rowOff>
    </xdr:from>
    <xdr:to>
      <xdr:col>67</xdr:col>
      <xdr:colOff>101600</xdr:colOff>
      <xdr:row>38</xdr:row>
      <xdr:rowOff>21310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34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37838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66918</xdr:rowOff>
    </xdr:from>
    <xdr:to>
      <xdr:col>85</xdr:col>
      <xdr:colOff>127000</xdr:colOff>
      <xdr:row>77</xdr:row>
      <xdr:rowOff>68528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68568"/>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66703</xdr:rowOff>
    </xdr:from>
    <xdr:to>
      <xdr:col>81</xdr:col>
      <xdr:colOff>50800</xdr:colOff>
      <xdr:row>77</xdr:row>
      <xdr:rowOff>66918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6835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66703</xdr:rowOff>
    </xdr:from>
    <xdr:to>
      <xdr:col>76</xdr:col>
      <xdr:colOff>114300</xdr:colOff>
      <xdr:row>77</xdr:row>
      <xdr:rowOff>90143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68353"/>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90143</xdr:rowOff>
    </xdr:from>
    <xdr:to>
      <xdr:col>71</xdr:col>
      <xdr:colOff>177800</xdr:colOff>
      <xdr:row>77</xdr:row>
      <xdr:rowOff>95441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91793"/>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17728</xdr:rowOff>
    </xdr:from>
    <xdr:to>
      <xdr:col>85</xdr:col>
      <xdr:colOff>177800</xdr:colOff>
      <xdr:row>77</xdr:row>
      <xdr:rowOff>119328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40605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16118</xdr:rowOff>
    </xdr:from>
    <xdr:to>
      <xdr:col>81</xdr:col>
      <xdr:colOff>101600</xdr:colOff>
      <xdr:row>77</xdr:row>
      <xdr:rowOff>117718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134245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9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15903</xdr:rowOff>
    </xdr:from>
    <xdr:to>
      <xdr:col>76</xdr:col>
      <xdr:colOff>165100</xdr:colOff>
      <xdr:row>77</xdr:row>
      <xdr:rowOff>117503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134030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9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39343</xdr:rowOff>
    </xdr:from>
    <xdr:to>
      <xdr:col>72</xdr:col>
      <xdr:colOff>38100</xdr:colOff>
      <xdr:row>77</xdr:row>
      <xdr:rowOff>140943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157470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1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44641</xdr:rowOff>
    </xdr:from>
    <xdr:to>
      <xdr:col>67</xdr:col>
      <xdr:colOff>101600</xdr:colOff>
      <xdr:row>77</xdr:row>
      <xdr:rowOff>146241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162768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111294</xdr:rowOff>
    </xdr:from>
    <xdr:to>
      <xdr:col>85</xdr:col>
      <xdr:colOff>127000</xdr:colOff>
      <xdr:row>98</xdr:row>
      <xdr:rowOff>112190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3394"/>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95210</xdr:rowOff>
    </xdr:from>
    <xdr:to>
      <xdr:col>81</xdr:col>
      <xdr:colOff>50800</xdr:colOff>
      <xdr:row>98</xdr:row>
      <xdr:rowOff>111294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7310"/>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60618</xdr:rowOff>
    </xdr:from>
    <xdr:to>
      <xdr:col>76</xdr:col>
      <xdr:colOff>114300</xdr:colOff>
      <xdr:row>98</xdr:row>
      <xdr:rowOff>95210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62718"/>
          <a:ext cx="8890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60618</xdr:rowOff>
    </xdr:from>
    <xdr:to>
      <xdr:col>71</xdr:col>
      <xdr:colOff>177800</xdr:colOff>
      <xdr:row>98</xdr:row>
      <xdr:rowOff>115105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62718"/>
          <a:ext cx="889000" cy="5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61390</xdr:rowOff>
    </xdr:from>
    <xdr:to>
      <xdr:col>85</xdr:col>
      <xdr:colOff>177800</xdr:colOff>
      <xdr:row>98</xdr:row>
      <xdr:rowOff>162990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147767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60494</xdr:rowOff>
    </xdr:from>
    <xdr:to>
      <xdr:col>81</xdr:col>
      <xdr:colOff>101600</xdr:colOff>
      <xdr:row>98</xdr:row>
      <xdr:rowOff>162094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153221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44410</xdr:rowOff>
    </xdr:from>
    <xdr:to>
      <xdr:col>76</xdr:col>
      <xdr:colOff>165100</xdr:colOff>
      <xdr:row>98</xdr:row>
      <xdr:rowOff>146010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137137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9818</xdr:rowOff>
    </xdr:from>
    <xdr:to>
      <xdr:col>72</xdr:col>
      <xdr:colOff>38100</xdr:colOff>
      <xdr:row>98</xdr:row>
      <xdr:rowOff>111418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64305</xdr:rowOff>
    </xdr:from>
    <xdr:to>
      <xdr:col>67</xdr:col>
      <xdr:colOff>101600</xdr:colOff>
      <xdr:row>98</xdr:row>
      <xdr:rowOff>165905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157032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36296</xdr:rowOff>
    </xdr:from>
    <xdr:to>
      <xdr:col>116</xdr:col>
      <xdr:colOff>63500</xdr:colOff>
      <xdr:row>39</xdr:row>
      <xdr:rowOff>39078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22846"/>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36296</xdr:rowOff>
    </xdr:from>
    <xdr:to>
      <xdr:col>111</xdr:col>
      <xdr:colOff>177800</xdr:colOff>
      <xdr:row>39</xdr:row>
      <xdr:rowOff>38792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22846"/>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167094</xdr:rowOff>
    </xdr:from>
    <xdr:to>
      <xdr:col>107</xdr:col>
      <xdr:colOff>50800</xdr:colOff>
      <xdr:row>39</xdr:row>
      <xdr:rowOff>38792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82194"/>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167094</xdr:rowOff>
    </xdr:from>
    <xdr:to>
      <xdr:col>102</xdr:col>
      <xdr:colOff>114300</xdr:colOff>
      <xdr:row>39</xdr:row>
      <xdr:rowOff>32886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2194"/>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159728</xdr:rowOff>
    </xdr:from>
    <xdr:to>
      <xdr:col>116</xdr:col>
      <xdr:colOff>114300</xdr:colOff>
      <xdr:row>39</xdr:row>
      <xdr:rowOff>89878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74655</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156946</xdr:rowOff>
    </xdr:from>
    <xdr:to>
      <xdr:col>112</xdr:col>
      <xdr:colOff>38100</xdr:colOff>
      <xdr:row>39</xdr:row>
      <xdr:rowOff>87096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78223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159442</xdr:rowOff>
    </xdr:from>
    <xdr:to>
      <xdr:col>107</xdr:col>
      <xdr:colOff>101600</xdr:colOff>
      <xdr:row>39</xdr:row>
      <xdr:rowOff>89592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80719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116294</xdr:rowOff>
    </xdr:from>
    <xdr:to>
      <xdr:col>102</xdr:col>
      <xdr:colOff>165100</xdr:colOff>
      <xdr:row>39</xdr:row>
      <xdr:rowOff>46444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37571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153536</xdr:rowOff>
    </xdr:from>
    <xdr:to>
      <xdr:col>98</xdr:col>
      <xdr:colOff>38100</xdr:colOff>
      <xdr:row>39</xdr:row>
      <xdr:rowOff>83686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74813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143726</xdr:rowOff>
    </xdr:from>
    <xdr:to>
      <xdr:col>116</xdr:col>
      <xdr:colOff>63500</xdr:colOff>
      <xdr:row>77</xdr:row>
      <xdr:rowOff>18059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73926"/>
          <a:ext cx="8382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18059</xdr:rowOff>
    </xdr:from>
    <xdr:to>
      <xdr:col>111</xdr:col>
      <xdr:colOff>177800</xdr:colOff>
      <xdr:row>77</xdr:row>
      <xdr:rowOff>19138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19709"/>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19138</xdr:rowOff>
    </xdr:from>
    <xdr:to>
      <xdr:col>107</xdr:col>
      <xdr:colOff>50800</xdr:colOff>
      <xdr:row>77</xdr:row>
      <xdr:rowOff>48985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20788"/>
          <a:ext cx="88900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48985</xdr:rowOff>
    </xdr:from>
    <xdr:to>
      <xdr:col>102</xdr:col>
      <xdr:colOff>114300</xdr:colOff>
      <xdr:row>77</xdr:row>
      <xdr:rowOff>75209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50635"/>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92926</xdr:rowOff>
    </xdr:from>
    <xdr:to>
      <xdr:col>116</xdr:col>
      <xdr:colOff>114300</xdr:colOff>
      <xdr:row>77</xdr:row>
      <xdr:rowOff>23076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115803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138709</xdr:rowOff>
    </xdr:from>
    <xdr:to>
      <xdr:col>112</xdr:col>
      <xdr:colOff>38100</xdr:colOff>
      <xdr:row>77</xdr:row>
      <xdr:rowOff>68859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85386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139788</xdr:rowOff>
    </xdr:from>
    <xdr:to>
      <xdr:col>107</xdr:col>
      <xdr:colOff>101600</xdr:colOff>
      <xdr:row>77</xdr:row>
      <xdr:rowOff>69938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86466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169635</xdr:rowOff>
    </xdr:from>
    <xdr:to>
      <xdr:col>102</xdr:col>
      <xdr:colOff>165100</xdr:colOff>
      <xdr:row>77</xdr:row>
      <xdr:rowOff>99785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116312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24409</xdr:rowOff>
    </xdr:from>
    <xdr:to>
      <xdr:col>98</xdr:col>
      <xdr:colOff>38100</xdr:colOff>
      <xdr:row>77</xdr:row>
      <xdr:rowOff>126009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117136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759,932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121,372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円となっており、市町村合併により旧団体の職員を引き継いでいることから、類似団体平均と比べて高い水準にある。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また、物件費については、市町村合併により旧団体から引き継いだ施設数が多く、類似団体と比べて維持管理経費が高い状況にある。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普通建設事業費（うち新規整備）が住民一人当たり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円となっており、前年度決算と比較して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+46,849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円となっているのは、し尿処理施設建設事業の工事進捗による工事費の増加が主な原因である。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円となっており、、類似団体平均に比べ高止まりしているのは、合併特例債及び過疎対策事業債に係る元利償還金が主な要因である。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定員管理計画や公共施設等総合管理計画に基づき、長期的視点に立った定員管理、公共施設の再編を引き続き推進していく。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34,815
34,289
229.55
28,601,596
26,457,023
1,382,217
14,599,337
22,093,878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149416</xdr:rowOff>
    </xdr:from>
    <xdr:to>
      <xdr:col>24</xdr:col>
      <xdr:colOff>63500</xdr:colOff>
      <xdr:row>36</xdr:row>
      <xdr:rowOff>24447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0166"/>
          <a:ext cx="8382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xdr:rowOff>
    </xdr:from>
    <xdr:to>
      <xdr:col>19</xdr:col>
      <xdr:colOff>177800</xdr:colOff>
      <xdr:row>36</xdr:row>
      <xdr:rowOff>24447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407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11874</xdr:rowOff>
    </xdr:from>
    <xdr:to>
      <xdr:col>15</xdr:col>
      <xdr:colOff>50800</xdr:colOff>
      <xdr:row>36</xdr:row>
      <xdr:rowOff>51498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407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26353</xdr:rowOff>
    </xdr:from>
    <xdr:to>
      <xdr:col>10</xdr:col>
      <xdr:colOff>114300</xdr:colOff>
      <xdr:row>36</xdr:row>
      <xdr:rowOff>51498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855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98616</xdr:rowOff>
    </xdr:from>
    <xdr:to>
      <xdr:col>24</xdr:col>
      <xdr:colOff>114300</xdr:colOff>
      <xdr:row>36</xdr:row>
      <xdr:rowOff>28766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77043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145097</xdr:rowOff>
    </xdr:from>
    <xdr:to>
      <xdr:col>20</xdr:col>
      <xdr:colOff>38100</xdr:colOff>
      <xdr:row>36</xdr:row>
      <xdr:rowOff>75247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66374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132524</xdr:rowOff>
    </xdr:from>
    <xdr:to>
      <xdr:col>15</xdr:col>
      <xdr:colOff>101600</xdr:colOff>
      <xdr:row>36</xdr:row>
      <xdr:rowOff>62674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53801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xdr:rowOff>
    </xdr:from>
    <xdr:to>
      <xdr:col>10</xdr:col>
      <xdr:colOff>165100</xdr:colOff>
      <xdr:row>36</xdr:row>
      <xdr:rowOff>102298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93425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147003</xdr:rowOff>
    </xdr:from>
    <xdr:to>
      <xdr:col>6</xdr:col>
      <xdr:colOff>38100</xdr:colOff>
      <xdr:row>36</xdr:row>
      <xdr:rowOff>77153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68280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84641</xdr:rowOff>
    </xdr:from>
    <xdr:to>
      <xdr:col>24</xdr:col>
      <xdr:colOff>63500</xdr:colOff>
      <xdr:row>58</xdr:row>
      <xdr:rowOff>92154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28741"/>
          <a:ext cx="8382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92154</xdr:rowOff>
    </xdr:from>
    <xdr:to>
      <xdr:col>19</xdr:col>
      <xdr:colOff>177800</xdr:colOff>
      <xdr:row>58</xdr:row>
      <xdr:rowOff>95118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3625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114083</xdr:rowOff>
    </xdr:from>
    <xdr:to>
      <xdr:col>15</xdr:col>
      <xdr:colOff>50800</xdr:colOff>
      <xdr:row>58</xdr:row>
      <xdr:rowOff>95118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6733"/>
          <a:ext cx="889000" cy="15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114083</xdr:rowOff>
    </xdr:from>
    <xdr:to>
      <xdr:col>10</xdr:col>
      <xdr:colOff>114300</xdr:colOff>
      <xdr:row>58</xdr:row>
      <xdr:rowOff>93487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6733"/>
          <a:ext cx="889000" cy="15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33841</xdr:rowOff>
    </xdr:from>
    <xdr:to>
      <xdr:col>24</xdr:col>
      <xdr:colOff>114300</xdr:colOff>
      <xdr:row>58</xdr:row>
      <xdr:rowOff>135441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41354</xdr:rowOff>
    </xdr:from>
    <xdr:to>
      <xdr:col>20</xdr:col>
      <xdr:colOff>38100</xdr:colOff>
      <xdr:row>58</xdr:row>
      <xdr:rowOff>142954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134081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44318</xdr:rowOff>
    </xdr:from>
    <xdr:to>
      <xdr:col>15</xdr:col>
      <xdr:colOff>101600</xdr:colOff>
      <xdr:row>58</xdr:row>
      <xdr:rowOff>145918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63283</xdr:rowOff>
    </xdr:from>
    <xdr:to>
      <xdr:col>10</xdr:col>
      <xdr:colOff>165100</xdr:colOff>
      <xdr:row>57</xdr:row>
      <xdr:rowOff>164883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9960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1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42687</xdr:rowOff>
    </xdr:from>
    <xdr:to>
      <xdr:col>6</xdr:col>
      <xdr:colOff>38100</xdr:colOff>
      <xdr:row>58</xdr:row>
      <xdr:rowOff>144287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135414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66397</xdr:rowOff>
    </xdr:from>
    <xdr:to>
      <xdr:col>24</xdr:col>
      <xdr:colOff>63500</xdr:colOff>
      <xdr:row>76</xdr:row>
      <xdr:rowOff>136742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6597"/>
          <a:ext cx="8382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70151</xdr:rowOff>
    </xdr:from>
    <xdr:to>
      <xdr:col>19</xdr:col>
      <xdr:colOff>177800</xdr:colOff>
      <xdr:row>76</xdr:row>
      <xdr:rowOff>136742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00351"/>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70151</xdr:rowOff>
    </xdr:from>
    <xdr:to>
      <xdr:col>15</xdr:col>
      <xdr:colOff>50800</xdr:colOff>
      <xdr:row>76</xdr:row>
      <xdr:rowOff>144286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00351"/>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144286</xdr:rowOff>
    </xdr:from>
    <xdr:to>
      <xdr:col>10</xdr:col>
      <xdr:colOff>114300</xdr:colOff>
      <xdr:row>77</xdr:row>
      <xdr:rowOff>29662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74486"/>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15597</xdr:rowOff>
    </xdr:from>
    <xdr:to>
      <xdr:col>24</xdr:col>
      <xdr:colOff>114300</xdr:colOff>
      <xdr:row>76</xdr:row>
      <xdr:rowOff>117197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165474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85942</xdr:rowOff>
    </xdr:from>
    <xdr:to>
      <xdr:col>20</xdr:col>
      <xdr:colOff>38100</xdr:colOff>
      <xdr:row>77</xdr:row>
      <xdr:rowOff>16092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0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19351</xdr:rowOff>
    </xdr:from>
    <xdr:to>
      <xdr:col>15</xdr:col>
      <xdr:colOff>101600</xdr:colOff>
      <xdr:row>76</xdr:row>
      <xdr:rowOff>120951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112078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4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93486</xdr:rowOff>
    </xdr:from>
    <xdr:to>
      <xdr:col>10</xdr:col>
      <xdr:colOff>165100</xdr:colOff>
      <xdr:row>77</xdr:row>
      <xdr:rowOff>23636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150312</xdr:rowOff>
    </xdr:from>
    <xdr:to>
      <xdr:col>6</xdr:col>
      <xdr:colOff>38100</xdr:colOff>
      <xdr:row>77</xdr:row>
      <xdr:rowOff>80462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71589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67988</xdr:rowOff>
    </xdr:from>
    <xdr:to>
      <xdr:col>24</xdr:col>
      <xdr:colOff>63500</xdr:colOff>
      <xdr:row>96</xdr:row>
      <xdr:rowOff>88356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55738"/>
          <a:ext cx="838200" cy="19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88356</xdr:rowOff>
    </xdr:from>
    <xdr:to>
      <xdr:col>19</xdr:col>
      <xdr:colOff>177800</xdr:colOff>
      <xdr:row>96</xdr:row>
      <xdr:rowOff>89838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47556"/>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23371</xdr:rowOff>
    </xdr:from>
    <xdr:to>
      <xdr:col>15</xdr:col>
      <xdr:colOff>50800</xdr:colOff>
      <xdr:row>96</xdr:row>
      <xdr:rowOff>89838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82571"/>
          <a:ext cx="8890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23371</xdr:rowOff>
    </xdr:from>
    <xdr:to>
      <xdr:col>10</xdr:col>
      <xdr:colOff>114300</xdr:colOff>
      <xdr:row>97</xdr:row>
      <xdr:rowOff>27347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82571"/>
          <a:ext cx="889000" cy="1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17188</xdr:rowOff>
    </xdr:from>
    <xdr:to>
      <xdr:col>24</xdr:col>
      <xdr:colOff>114300</xdr:colOff>
      <xdr:row>95</xdr:row>
      <xdr:rowOff>118788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40065</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5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37556</xdr:rowOff>
    </xdr:from>
    <xdr:to>
      <xdr:col>20</xdr:col>
      <xdr:colOff>38100</xdr:colOff>
      <xdr:row>96</xdr:row>
      <xdr:rowOff>139156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155683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39038</xdr:rowOff>
    </xdr:from>
    <xdr:to>
      <xdr:col>15</xdr:col>
      <xdr:colOff>101600</xdr:colOff>
      <xdr:row>96</xdr:row>
      <xdr:rowOff>140638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157165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7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144021</xdr:rowOff>
    </xdr:from>
    <xdr:to>
      <xdr:col>10</xdr:col>
      <xdr:colOff>165100</xdr:colOff>
      <xdr:row>96</xdr:row>
      <xdr:rowOff>74171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3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90698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0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147997</xdr:rowOff>
    </xdr:from>
    <xdr:to>
      <xdr:col>6</xdr:col>
      <xdr:colOff>38100</xdr:colOff>
      <xdr:row>97</xdr:row>
      <xdr:rowOff>78147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94674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8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62395</xdr:rowOff>
    </xdr:from>
    <xdr:to>
      <xdr:col>55</xdr:col>
      <xdr:colOff>0</xdr:colOff>
      <xdr:row>58</xdr:row>
      <xdr:rowOff>43734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35045"/>
          <a:ext cx="838200" cy="1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84402</xdr:rowOff>
    </xdr:from>
    <xdr:to>
      <xdr:col>50</xdr:col>
      <xdr:colOff>114300</xdr:colOff>
      <xdr:row>58</xdr:row>
      <xdr:rowOff>43734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7052"/>
          <a:ext cx="889000" cy="13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112611</xdr:rowOff>
    </xdr:from>
    <xdr:to>
      <xdr:col>45</xdr:col>
      <xdr:colOff>177800</xdr:colOff>
      <xdr:row>57</xdr:row>
      <xdr:rowOff>84402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13811"/>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112611</xdr:rowOff>
    </xdr:from>
    <xdr:to>
      <xdr:col>41</xdr:col>
      <xdr:colOff>50800</xdr:colOff>
      <xdr:row>58</xdr:row>
      <xdr:rowOff>64384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13811"/>
          <a:ext cx="889000" cy="2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11595</xdr:rowOff>
    </xdr:from>
    <xdr:to>
      <xdr:col>55</xdr:col>
      <xdr:colOff>50800</xdr:colOff>
      <xdr:row>57</xdr:row>
      <xdr:rowOff>113195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34472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164384</xdr:rowOff>
    </xdr:from>
    <xdr:to>
      <xdr:col>50</xdr:col>
      <xdr:colOff>165100</xdr:colOff>
      <xdr:row>58</xdr:row>
      <xdr:rowOff>94534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33602</xdr:rowOff>
    </xdr:from>
    <xdr:to>
      <xdr:col>46</xdr:col>
      <xdr:colOff>38100</xdr:colOff>
      <xdr:row>57</xdr:row>
      <xdr:rowOff>135202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151729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61811</xdr:rowOff>
    </xdr:from>
    <xdr:to>
      <xdr:col>41</xdr:col>
      <xdr:colOff>101600</xdr:colOff>
      <xdr:row>56</xdr:row>
      <xdr:rowOff>163411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8488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13584</xdr:rowOff>
    </xdr:from>
    <xdr:to>
      <xdr:col>36</xdr:col>
      <xdr:colOff>165100</xdr:colOff>
      <xdr:row>58</xdr:row>
      <xdr:rowOff>115184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106311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105885</xdr:rowOff>
    </xdr:from>
    <xdr:to>
      <xdr:col>55</xdr:col>
      <xdr:colOff>0</xdr:colOff>
      <xdr:row>77</xdr:row>
      <xdr:rowOff>114280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7535"/>
          <a:ext cx="8382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114280</xdr:rowOff>
    </xdr:from>
    <xdr:to>
      <xdr:col>50</xdr:col>
      <xdr:colOff>114300</xdr:colOff>
      <xdr:row>78</xdr:row>
      <xdr:rowOff>12996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15930"/>
          <a:ext cx="889000" cy="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50323</xdr:rowOff>
    </xdr:from>
    <xdr:to>
      <xdr:col>45</xdr:col>
      <xdr:colOff>177800</xdr:colOff>
      <xdr:row>78</xdr:row>
      <xdr:rowOff>12996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1973"/>
          <a:ext cx="889000" cy="1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50323</xdr:rowOff>
    </xdr:from>
    <xdr:to>
      <xdr:col>41</xdr:col>
      <xdr:colOff>50800</xdr:colOff>
      <xdr:row>78</xdr:row>
      <xdr:rowOff>43771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51973"/>
          <a:ext cx="889000" cy="16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55085</xdr:rowOff>
    </xdr:from>
    <xdr:to>
      <xdr:col>55</xdr:col>
      <xdr:colOff>50800</xdr:colOff>
      <xdr:row>77</xdr:row>
      <xdr:rowOff>156685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77962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63480</xdr:rowOff>
    </xdr:from>
    <xdr:to>
      <xdr:col>50</xdr:col>
      <xdr:colOff>165100</xdr:colOff>
      <xdr:row>77</xdr:row>
      <xdr:rowOff>165080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133646</xdr:rowOff>
    </xdr:from>
    <xdr:to>
      <xdr:col>46</xdr:col>
      <xdr:colOff>38100</xdr:colOff>
      <xdr:row>78</xdr:row>
      <xdr:rowOff>63796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54923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170973</xdr:rowOff>
    </xdr:from>
    <xdr:to>
      <xdr:col>41</xdr:col>
      <xdr:colOff>101600</xdr:colOff>
      <xdr:row>77</xdr:row>
      <xdr:rowOff>101123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117650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164421</xdr:rowOff>
    </xdr:from>
    <xdr:to>
      <xdr:col>36</xdr:col>
      <xdr:colOff>165100</xdr:colOff>
      <xdr:row>78</xdr:row>
      <xdr:rowOff>94571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85698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44495</xdr:rowOff>
    </xdr:from>
    <xdr:to>
      <xdr:col>55</xdr:col>
      <xdr:colOff>0</xdr:colOff>
      <xdr:row>98</xdr:row>
      <xdr:rowOff>75022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46595"/>
          <a:ext cx="8382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44495</xdr:rowOff>
    </xdr:from>
    <xdr:to>
      <xdr:col>50</xdr:col>
      <xdr:colOff>114300</xdr:colOff>
      <xdr:row>98</xdr:row>
      <xdr:rowOff>69138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6595"/>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58562</xdr:rowOff>
    </xdr:from>
    <xdr:to>
      <xdr:col>45</xdr:col>
      <xdr:colOff>177800</xdr:colOff>
      <xdr:row>98</xdr:row>
      <xdr:rowOff>69138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60662"/>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58562</xdr:rowOff>
    </xdr:from>
    <xdr:to>
      <xdr:col>41</xdr:col>
      <xdr:colOff>50800</xdr:colOff>
      <xdr:row>98</xdr:row>
      <xdr:rowOff>91892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60662"/>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24222</xdr:rowOff>
    </xdr:from>
    <xdr:to>
      <xdr:col>55</xdr:col>
      <xdr:colOff>50800</xdr:colOff>
      <xdr:row>98</xdr:row>
      <xdr:rowOff>125822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110599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165145</xdr:rowOff>
    </xdr:from>
    <xdr:to>
      <xdr:col>50</xdr:col>
      <xdr:colOff>165100</xdr:colOff>
      <xdr:row>98</xdr:row>
      <xdr:rowOff>95295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86422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18338</xdr:rowOff>
    </xdr:from>
    <xdr:to>
      <xdr:col>46</xdr:col>
      <xdr:colOff>38100</xdr:colOff>
      <xdr:row>98</xdr:row>
      <xdr:rowOff>119938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111065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7762</xdr:rowOff>
    </xdr:from>
    <xdr:to>
      <xdr:col>41</xdr:col>
      <xdr:colOff>101600</xdr:colOff>
      <xdr:row>98</xdr:row>
      <xdr:rowOff>109362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100489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41092</xdr:rowOff>
    </xdr:from>
    <xdr:to>
      <xdr:col>36</xdr:col>
      <xdr:colOff>165100</xdr:colOff>
      <xdr:row>98</xdr:row>
      <xdr:rowOff>142692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133819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39710</xdr:rowOff>
    </xdr:from>
    <xdr:to>
      <xdr:col>85</xdr:col>
      <xdr:colOff>127000</xdr:colOff>
      <xdr:row>34</xdr:row>
      <xdr:rowOff>109068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69010"/>
          <a:ext cx="838200" cy="6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109068</xdr:rowOff>
    </xdr:from>
    <xdr:to>
      <xdr:col>81</xdr:col>
      <xdr:colOff>50800</xdr:colOff>
      <xdr:row>34</xdr:row>
      <xdr:rowOff>132339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38368"/>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62936</xdr:rowOff>
    </xdr:from>
    <xdr:to>
      <xdr:col>76</xdr:col>
      <xdr:colOff>114300</xdr:colOff>
      <xdr:row>34</xdr:row>
      <xdr:rowOff>132339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892236"/>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62936</xdr:rowOff>
    </xdr:from>
    <xdr:to>
      <xdr:col>71</xdr:col>
      <xdr:colOff>177800</xdr:colOff>
      <xdr:row>34</xdr:row>
      <xdr:rowOff>136408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92236"/>
          <a:ext cx="889000" cy="7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160360</xdr:rowOff>
    </xdr:from>
    <xdr:to>
      <xdr:col>85</xdr:col>
      <xdr:colOff>177800</xdr:colOff>
      <xdr:row>34</xdr:row>
      <xdr:rowOff>90510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11787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58268</xdr:rowOff>
    </xdr:from>
    <xdr:to>
      <xdr:col>81</xdr:col>
      <xdr:colOff>101600</xdr:colOff>
      <xdr:row>34</xdr:row>
      <xdr:rowOff>159868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81539</xdr:rowOff>
    </xdr:from>
    <xdr:to>
      <xdr:col>76</xdr:col>
      <xdr:colOff>165100</xdr:colOff>
      <xdr:row>35</xdr:row>
      <xdr:rowOff>11689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28216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12136</xdr:rowOff>
    </xdr:from>
    <xdr:to>
      <xdr:col>72</xdr:col>
      <xdr:colOff>38100</xdr:colOff>
      <xdr:row>34</xdr:row>
      <xdr:rowOff>113736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130263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85608</xdr:rowOff>
    </xdr:from>
    <xdr:to>
      <xdr:col>67</xdr:col>
      <xdr:colOff>101600</xdr:colOff>
      <xdr:row>35</xdr:row>
      <xdr:rowOff>15758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32285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97272</xdr:rowOff>
    </xdr:from>
    <xdr:to>
      <xdr:col>85</xdr:col>
      <xdr:colOff>127000</xdr:colOff>
      <xdr:row>56</xdr:row>
      <xdr:rowOff>115880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698472"/>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77475</xdr:rowOff>
    </xdr:from>
    <xdr:to>
      <xdr:col>81</xdr:col>
      <xdr:colOff>50800</xdr:colOff>
      <xdr:row>56</xdr:row>
      <xdr:rowOff>97272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507225"/>
          <a:ext cx="889000" cy="1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77475</xdr:rowOff>
    </xdr:from>
    <xdr:to>
      <xdr:col>76</xdr:col>
      <xdr:colOff>114300</xdr:colOff>
      <xdr:row>56</xdr:row>
      <xdr:rowOff>53778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507225"/>
          <a:ext cx="889000" cy="14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53778</xdr:rowOff>
    </xdr:from>
    <xdr:to>
      <xdr:col>71</xdr:col>
      <xdr:colOff>177800</xdr:colOff>
      <xdr:row>56</xdr:row>
      <xdr:rowOff>105291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54978"/>
          <a:ext cx="889000" cy="5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65080</xdr:rowOff>
    </xdr:from>
    <xdr:to>
      <xdr:col>85</xdr:col>
      <xdr:colOff>177800</xdr:colOff>
      <xdr:row>56</xdr:row>
      <xdr:rowOff>166680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87957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46472</xdr:rowOff>
    </xdr:from>
    <xdr:to>
      <xdr:col>81</xdr:col>
      <xdr:colOff>101600</xdr:colOff>
      <xdr:row>56</xdr:row>
      <xdr:rowOff>148072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164599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2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26675</xdr:rowOff>
    </xdr:from>
    <xdr:to>
      <xdr:col>76</xdr:col>
      <xdr:colOff>165100</xdr:colOff>
      <xdr:row>55</xdr:row>
      <xdr:rowOff>128275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4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144802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2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2978</xdr:rowOff>
    </xdr:from>
    <xdr:to>
      <xdr:col>72</xdr:col>
      <xdr:colOff>38100</xdr:colOff>
      <xdr:row>56</xdr:row>
      <xdr:rowOff>104578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121105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54491</xdr:rowOff>
    </xdr:from>
    <xdr:to>
      <xdr:col>67</xdr:col>
      <xdr:colOff>101600</xdr:colOff>
      <xdr:row>56</xdr:row>
      <xdr:rowOff>156091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145250</xdr:rowOff>
    </xdr:from>
    <xdr:to>
      <xdr:col>85</xdr:col>
      <xdr:colOff>127000</xdr:colOff>
      <xdr:row>79</xdr:row>
      <xdr:rowOff>24930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18350"/>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4865</xdr:rowOff>
    </xdr:from>
    <xdr:to>
      <xdr:col>81</xdr:col>
      <xdr:colOff>50800</xdr:colOff>
      <xdr:row>79</xdr:row>
      <xdr:rowOff>24930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49415"/>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159779</xdr:rowOff>
    </xdr:from>
    <xdr:to>
      <xdr:col>76</xdr:col>
      <xdr:colOff>114300</xdr:colOff>
      <xdr:row>79</xdr:row>
      <xdr:rowOff>4865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361429"/>
          <a:ext cx="889000" cy="18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141960</xdr:rowOff>
    </xdr:from>
    <xdr:to>
      <xdr:col>71</xdr:col>
      <xdr:colOff>177800</xdr:colOff>
      <xdr:row>77</xdr:row>
      <xdr:rowOff>159779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43610"/>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94450</xdr:rowOff>
    </xdr:from>
    <xdr:to>
      <xdr:col>85</xdr:col>
      <xdr:colOff>177800</xdr:colOff>
      <xdr:row>79</xdr:row>
      <xdr:rowOff>24600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145580</xdr:rowOff>
    </xdr:from>
    <xdr:to>
      <xdr:col>81</xdr:col>
      <xdr:colOff>101600</xdr:colOff>
      <xdr:row>79</xdr:row>
      <xdr:rowOff>75730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66857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125515</xdr:rowOff>
    </xdr:from>
    <xdr:to>
      <xdr:col>76</xdr:col>
      <xdr:colOff>165100</xdr:colOff>
      <xdr:row>79</xdr:row>
      <xdr:rowOff>55665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46792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108979</xdr:rowOff>
    </xdr:from>
    <xdr:to>
      <xdr:col>72</xdr:col>
      <xdr:colOff>38100</xdr:colOff>
      <xdr:row>78</xdr:row>
      <xdr:rowOff>39129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55656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0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91160</xdr:rowOff>
    </xdr:from>
    <xdr:to>
      <xdr:col>67</xdr:col>
      <xdr:colOff>101600</xdr:colOff>
      <xdr:row>78</xdr:row>
      <xdr:rowOff>21310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37837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06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66918</xdr:rowOff>
    </xdr:from>
    <xdr:to>
      <xdr:col>85</xdr:col>
      <xdr:colOff>127000</xdr:colOff>
      <xdr:row>97</xdr:row>
      <xdr:rowOff>68528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97568"/>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66703</xdr:rowOff>
    </xdr:from>
    <xdr:to>
      <xdr:col>81</xdr:col>
      <xdr:colOff>50800</xdr:colOff>
      <xdr:row>97</xdr:row>
      <xdr:rowOff>66918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9735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66703</xdr:rowOff>
    </xdr:from>
    <xdr:to>
      <xdr:col>76</xdr:col>
      <xdr:colOff>114300</xdr:colOff>
      <xdr:row>97</xdr:row>
      <xdr:rowOff>90143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97353"/>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90143</xdr:rowOff>
    </xdr:from>
    <xdr:to>
      <xdr:col>71</xdr:col>
      <xdr:colOff>177800</xdr:colOff>
      <xdr:row>97</xdr:row>
      <xdr:rowOff>95441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20793"/>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17728</xdr:rowOff>
    </xdr:from>
    <xdr:to>
      <xdr:col>85</xdr:col>
      <xdr:colOff>177800</xdr:colOff>
      <xdr:row>97</xdr:row>
      <xdr:rowOff>119328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40605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16118</xdr:rowOff>
    </xdr:from>
    <xdr:to>
      <xdr:col>81</xdr:col>
      <xdr:colOff>101600</xdr:colOff>
      <xdr:row>97</xdr:row>
      <xdr:rowOff>117718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134245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2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15903</xdr:rowOff>
    </xdr:from>
    <xdr:to>
      <xdr:col>76</xdr:col>
      <xdr:colOff>165100</xdr:colOff>
      <xdr:row>97</xdr:row>
      <xdr:rowOff>117503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134030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39343</xdr:rowOff>
    </xdr:from>
    <xdr:to>
      <xdr:col>72</xdr:col>
      <xdr:colOff>38100</xdr:colOff>
      <xdr:row>97</xdr:row>
      <xdr:rowOff>140943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157470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44641</xdr:rowOff>
    </xdr:from>
    <xdr:to>
      <xdr:col>67</xdr:col>
      <xdr:colOff>101600</xdr:colOff>
      <xdr:row>97</xdr:row>
      <xdr:rowOff>146241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162768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年度は、し尿処理施設建設事業の工事進捗による普通建設事業費が増加したことが主な要因である。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円となっており、類似団体平均に比べ高止まりしているのは、合併特例債及び過疎対策事業債に係る元利償還金が主な要因である。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決算剰余金の積立等に伴い増加している。また、実質収支は継続的に黒字を確保しており、令和元年房総台風に係る繰越事業や新型コロナウイルス感染症対策に係る事業が終了したことで、実質単年度収支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今後も歳出の合理化等行財政改革を推進し、健全な行政運営に努めていく。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の新規発行は、合併特例事業債及び過疎対策事業債等、普通交付税算入率が高い有利な起債に限定されており、実質公債費比率比率はほぼ横ばいで推移している。今後も有利な起債の活用に努めるとともに、減債基金への計画的な積立等を行い、公債費負担の低減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分子）の主要因である一般会計等に係る地方債の現在高は、依然として高水準にあるものの、合併町村から引き継いだ地方債の償還終了に伴い減少傾向にある。引き続き地方債の抑制など健全性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・し尿処理施設建設事業等のため一般廃棄物処理施設建設基金を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億円、公共施設再編整備に係る各事業に充当するため公共施設等再編整備基金を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億円取り崩したこと等により、基金全体として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・公共施設等の再編整備事業等の大規模事業が予定されているため、中長期的には減少する見込み。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・元気なまちづくり基金：市民の連帯の強化及び地域振興。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・一般廃棄物処理施設建設基金：一般廃棄物処理施設の建設事業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改築又は修理を含む。</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・公共施設等再編整備基金：公共施設再編整備に係る各事業に充当するため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・元気なまちづくり基金：新市建設計画に係る産業振興事業に充当するため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億円取り崩しを行ったことによる減少。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・一般廃棄物処理施設建設基金：し尿処理施設建設事業等のため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・公共施設等再編整備基金：施設整備のための財源とする一方、不要となった公共財産の売却益等の積立てを行っていく。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・一般廃棄物処理施設建設基金：ごみ処理施設事業等の一般財源分に対し取り崩しを行っていく。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・発行済みの地方債残高から交付税措置額を除いた実質負担額を下回らない程度の金額を保持しながら取り崩しを行う予定。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28601596</v>
      </c>
      <c r="BO4" s="371"/>
      <c r="BP4" s="371"/>
      <c r="BQ4" s="371"/>
      <c r="BR4" s="371"/>
      <c r="BS4" s="371"/>
      <c r="BT4" s="371"/>
      <c r="BU4" s="372"/>
      <c r="BV4" s="370">
        <v>26100035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9.5</v>
      </c>
      <c r="CU4" s="377"/>
      <c r="CV4" s="377"/>
      <c r="CW4" s="377"/>
      <c r="CX4" s="377"/>
      <c r="CY4" s="377"/>
      <c r="CZ4" s="377"/>
      <c r="DA4" s="378"/>
      <c r="DB4" s="376">
        <v>8.6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26457023</v>
      </c>
      <c r="BO5" s="408"/>
      <c r="BP5" s="408"/>
      <c r="BQ5" s="408"/>
      <c r="BR5" s="408"/>
      <c r="BS5" s="408"/>
      <c r="BT5" s="408"/>
      <c r="BU5" s="409"/>
      <c r="BV5" s="407">
        <v>24070248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93.4</v>
      </c>
      <c r="CU5" s="405"/>
      <c r="CV5" s="405"/>
      <c r="CW5" s="405"/>
      <c r="CX5" s="405"/>
      <c r="CY5" s="405"/>
      <c r="CZ5" s="405"/>
      <c r="DA5" s="406"/>
      <c r="DB5" s="404">
        <v>94.6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2144573</v>
      </c>
      <c r="BO6" s="408"/>
      <c r="BP6" s="408"/>
      <c r="BQ6" s="408"/>
      <c r="BR6" s="408"/>
      <c r="BS6" s="408"/>
      <c r="BT6" s="408"/>
      <c r="BU6" s="409"/>
      <c r="BV6" s="407">
        <v>2029787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93.4</v>
      </c>
      <c r="CU6" s="445"/>
      <c r="CV6" s="445"/>
      <c r="CW6" s="445"/>
      <c r="CX6" s="445"/>
      <c r="CY6" s="445"/>
      <c r="CZ6" s="445"/>
      <c r="DA6" s="446"/>
      <c r="DB6" s="444">
        <v>94.6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762356</v>
      </c>
      <c r="BO7" s="408"/>
      <c r="BP7" s="408"/>
      <c r="BQ7" s="408"/>
      <c r="BR7" s="408"/>
      <c r="BS7" s="408"/>
      <c r="BT7" s="408"/>
      <c r="BU7" s="409"/>
      <c r="BV7" s="407">
        <v>775269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14599337</v>
      </c>
      <c r="CU7" s="408"/>
      <c r="CV7" s="408"/>
      <c r="CW7" s="408"/>
      <c r="CX7" s="408"/>
      <c r="CY7" s="408"/>
      <c r="CZ7" s="408"/>
      <c r="DA7" s="409"/>
      <c r="DB7" s="407">
        <v>14612861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1382217</v>
      </c>
      <c r="BO8" s="408"/>
      <c r="BP8" s="408"/>
      <c r="BQ8" s="408"/>
      <c r="BR8" s="408"/>
      <c r="BS8" s="408"/>
      <c r="BT8" s="408"/>
      <c r="BU8" s="409"/>
      <c r="BV8" s="407">
        <v>1254518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0.31</v>
      </c>
      <c r="CU8" s="448"/>
      <c r="CV8" s="448"/>
      <c r="CW8" s="448"/>
      <c r="CX8" s="448"/>
      <c r="CY8" s="448"/>
      <c r="CZ8" s="448"/>
      <c r="DA8" s="449"/>
      <c r="DB8" s="447">
        <v>0.31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35831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127699</v>
      </c>
      <c r="BO9" s="408"/>
      <c r="BP9" s="408"/>
      <c r="BQ9" s="408"/>
      <c r="BR9" s="408"/>
      <c r="BS9" s="408"/>
      <c r="BT9" s="408"/>
      <c r="BU9" s="409"/>
      <c r="BV9" s="407">
        <v>141468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19.899999999999999</v>
      </c>
      <c r="CU9" s="405"/>
      <c r="CV9" s="405"/>
      <c r="CW9" s="405"/>
      <c r="CX9" s="405"/>
      <c r="CY9" s="405"/>
      <c r="CZ9" s="405"/>
      <c r="DA9" s="406"/>
      <c r="DB9" s="404">
        <v>20.8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39033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120971</v>
      </c>
      <c r="BO10" s="408"/>
      <c r="BP10" s="408"/>
      <c r="BQ10" s="408"/>
      <c r="BR10" s="408"/>
      <c r="BS10" s="408"/>
      <c r="BT10" s="408"/>
      <c r="BU10" s="409"/>
      <c r="BV10" s="407">
        <v>289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51347</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34815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66138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34289</v>
      </c>
      <c r="S13" s="492"/>
      <c r="T13" s="492"/>
      <c r="U13" s="492"/>
      <c r="V13" s="493"/>
      <c r="W13" s="423" t="s">
        <v>131</v>
      </c>
      <c r="X13" s="424"/>
      <c r="Y13" s="424"/>
      <c r="Z13" s="424"/>
      <c r="AA13" s="424"/>
      <c r="AB13" s="414"/>
      <c r="AC13" s="458">
        <v>2934</v>
      </c>
      <c r="AD13" s="459"/>
      <c r="AE13" s="459"/>
      <c r="AF13" s="459"/>
      <c r="AG13" s="501"/>
      <c r="AH13" s="458">
        <v>3882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300017</v>
      </c>
      <c r="BO13" s="408"/>
      <c r="BP13" s="408"/>
      <c r="BQ13" s="408"/>
      <c r="BR13" s="408"/>
      <c r="BS13" s="408"/>
      <c r="BT13" s="408"/>
      <c r="BU13" s="409"/>
      <c r="BV13" s="407">
        <v>75619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35593</v>
      </c>
      <c r="S14" s="492"/>
      <c r="T14" s="492"/>
      <c r="U14" s="492"/>
      <c r="V14" s="493"/>
      <c r="W14" s="397"/>
      <c r="X14" s="398"/>
      <c r="Y14" s="398"/>
      <c r="Z14" s="398"/>
      <c r="AA14" s="398"/>
      <c r="AB14" s="387"/>
      <c r="AC14" s="494">
        <v>17.399999999999999</v>
      </c>
      <c r="AD14" s="495"/>
      <c r="AE14" s="495"/>
      <c r="AF14" s="495"/>
      <c r="AG14" s="496"/>
      <c r="AH14" s="494">
        <v>20.5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35102</v>
      </c>
      <c r="S15" s="492"/>
      <c r="T15" s="492"/>
      <c r="U15" s="492"/>
      <c r="V15" s="493"/>
      <c r="W15" s="423" t="s">
        <v>137</v>
      </c>
      <c r="X15" s="424"/>
      <c r="Y15" s="424"/>
      <c r="Z15" s="424"/>
      <c r="AA15" s="424"/>
      <c r="AB15" s="414"/>
      <c r="AC15" s="458">
        <v>2632</v>
      </c>
      <c r="AD15" s="459"/>
      <c r="AE15" s="459"/>
      <c r="AF15" s="459"/>
      <c r="AG15" s="501"/>
      <c r="AH15" s="458">
        <v>2883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4194931</v>
      </c>
      <c r="BO15" s="371"/>
      <c r="BP15" s="371"/>
      <c r="BQ15" s="371"/>
      <c r="BR15" s="371"/>
      <c r="BS15" s="371"/>
      <c r="BT15" s="371"/>
      <c r="BU15" s="372"/>
      <c r="BV15" s="370">
        <v>4127013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15.7</v>
      </c>
      <c r="AD16" s="495"/>
      <c r="AE16" s="495"/>
      <c r="AF16" s="495"/>
      <c r="AG16" s="496"/>
      <c r="AH16" s="494">
        <v>15.2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13450741</v>
      </c>
      <c r="BO16" s="408"/>
      <c r="BP16" s="408"/>
      <c r="BQ16" s="408"/>
      <c r="BR16" s="408"/>
      <c r="BS16" s="408"/>
      <c r="BT16" s="408"/>
      <c r="BU16" s="409"/>
      <c r="BV16" s="407">
        <v>13401588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11251</v>
      </c>
      <c r="AD17" s="459"/>
      <c r="AE17" s="459"/>
      <c r="AF17" s="459"/>
      <c r="AG17" s="501"/>
      <c r="AH17" s="458">
        <v>12192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5251414</v>
      </c>
      <c r="BO17" s="408"/>
      <c r="BP17" s="408"/>
      <c r="BQ17" s="408"/>
      <c r="BR17" s="408"/>
      <c r="BS17" s="408"/>
      <c r="BT17" s="408"/>
      <c r="BU17" s="409"/>
      <c r="BV17" s="407">
        <v>5182879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229.55</v>
      </c>
      <c r="M18" s="531"/>
      <c r="N18" s="531"/>
      <c r="O18" s="531"/>
      <c r="P18" s="531"/>
      <c r="Q18" s="531"/>
      <c r="R18" s="532"/>
      <c r="S18" s="532"/>
      <c r="T18" s="532"/>
      <c r="U18" s="532"/>
      <c r="V18" s="533"/>
      <c r="W18" s="425"/>
      <c r="X18" s="426"/>
      <c r="Y18" s="426"/>
      <c r="Z18" s="426"/>
      <c r="AA18" s="426"/>
      <c r="AB18" s="417"/>
      <c r="AC18" s="534">
        <v>66.900000000000006</v>
      </c>
      <c r="AD18" s="535"/>
      <c r="AE18" s="535"/>
      <c r="AF18" s="535"/>
      <c r="AG18" s="536"/>
      <c r="AH18" s="534">
        <v>64.3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13670388</v>
      </c>
      <c r="BO18" s="408"/>
      <c r="BP18" s="408"/>
      <c r="BQ18" s="408"/>
      <c r="BR18" s="408"/>
      <c r="BS18" s="408"/>
      <c r="BT18" s="408"/>
      <c r="BU18" s="409"/>
      <c r="BV18" s="407">
        <v>13850616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156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18509316</v>
      </c>
      <c r="BO19" s="408"/>
      <c r="BP19" s="408"/>
      <c r="BQ19" s="408"/>
      <c r="BR19" s="408"/>
      <c r="BS19" s="408"/>
      <c r="BT19" s="408"/>
      <c r="BU19" s="409"/>
      <c r="BV19" s="407">
        <v>18206361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14720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22093878</v>
      </c>
      <c r="BO22" s="371"/>
      <c r="BP22" s="371"/>
      <c r="BQ22" s="371"/>
      <c r="BR22" s="371"/>
      <c r="BS22" s="371"/>
      <c r="BT22" s="371"/>
      <c r="BU22" s="372"/>
      <c r="BV22" s="370">
        <v>22222598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9970267</v>
      </c>
      <c r="BO23" s="408"/>
      <c r="BP23" s="408"/>
      <c r="BQ23" s="408"/>
      <c r="BR23" s="408"/>
      <c r="BS23" s="408"/>
      <c r="BT23" s="408"/>
      <c r="BU23" s="409"/>
      <c r="BV23" s="407">
        <v>10438140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8300</v>
      </c>
      <c r="R24" s="459"/>
      <c r="S24" s="459"/>
      <c r="T24" s="459"/>
      <c r="U24" s="459"/>
      <c r="V24" s="501"/>
      <c r="W24" s="553"/>
      <c r="X24" s="554"/>
      <c r="Y24" s="555"/>
      <c r="Z24" s="457" t="s">
        <v>162</v>
      </c>
      <c r="AA24" s="437"/>
      <c r="AB24" s="437"/>
      <c r="AC24" s="437"/>
      <c r="AD24" s="437"/>
      <c r="AE24" s="437"/>
      <c r="AF24" s="437"/>
      <c r="AG24" s="438"/>
      <c r="AH24" s="458">
        <v>397</v>
      </c>
      <c r="AI24" s="459"/>
      <c r="AJ24" s="459"/>
      <c r="AK24" s="459"/>
      <c r="AL24" s="501"/>
      <c r="AM24" s="458">
        <v>1277149</v>
      </c>
      <c r="AN24" s="459"/>
      <c r="AO24" s="459"/>
      <c r="AP24" s="459"/>
      <c r="AQ24" s="459"/>
      <c r="AR24" s="501"/>
      <c r="AS24" s="458">
        <v>3217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18825557</v>
      </c>
      <c r="BO24" s="408"/>
      <c r="BP24" s="408"/>
      <c r="BQ24" s="408"/>
      <c r="BR24" s="408"/>
      <c r="BS24" s="408"/>
      <c r="BT24" s="408"/>
      <c r="BU24" s="409"/>
      <c r="BV24" s="407">
        <v>18202522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6940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10832100</v>
      </c>
      <c r="BO25" s="371"/>
      <c r="BP25" s="371"/>
      <c r="BQ25" s="371"/>
      <c r="BR25" s="371"/>
      <c r="BS25" s="371"/>
      <c r="BT25" s="371"/>
      <c r="BU25" s="372"/>
      <c r="BV25" s="370">
        <v>8054053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6410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47566</v>
      </c>
      <c r="AN26" s="459"/>
      <c r="AO26" s="459"/>
      <c r="AP26" s="459"/>
      <c r="AQ26" s="459"/>
      <c r="AR26" s="501"/>
      <c r="AS26" s="458">
        <v>2798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4130</v>
      </c>
      <c r="R27" s="459"/>
      <c r="S27" s="459"/>
      <c r="T27" s="459"/>
      <c r="U27" s="459"/>
      <c r="V27" s="501"/>
      <c r="W27" s="553"/>
      <c r="X27" s="554"/>
      <c r="Y27" s="555"/>
      <c r="Z27" s="457" t="s">
        <v>171</v>
      </c>
      <c r="AA27" s="437"/>
      <c r="AB27" s="437"/>
      <c r="AC27" s="437"/>
      <c r="AD27" s="437"/>
      <c r="AE27" s="437"/>
      <c r="AF27" s="437"/>
      <c r="AG27" s="438"/>
      <c r="AH27" s="458">
        <v>33</v>
      </c>
      <c r="AI27" s="459"/>
      <c r="AJ27" s="459"/>
      <c r="AK27" s="459"/>
      <c r="AL27" s="501"/>
      <c r="AM27" s="458">
        <v>109461</v>
      </c>
      <c r="AN27" s="459"/>
      <c r="AO27" s="459"/>
      <c r="AP27" s="459"/>
      <c r="AQ27" s="459"/>
      <c r="AR27" s="501"/>
      <c r="AS27" s="458">
        <v>3317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3600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3695741</v>
      </c>
      <c r="BO28" s="371"/>
      <c r="BP28" s="371"/>
      <c r="BQ28" s="371"/>
      <c r="BR28" s="371"/>
      <c r="BS28" s="371"/>
      <c r="BT28" s="371"/>
      <c r="BU28" s="372"/>
      <c r="BV28" s="370">
        <v>3574770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3370</v>
      </c>
      <c r="R29" s="459"/>
      <c r="S29" s="459"/>
      <c r="T29" s="459"/>
      <c r="U29" s="459"/>
      <c r="V29" s="501"/>
      <c r="W29" s="556"/>
      <c r="X29" s="557"/>
      <c r="Y29" s="558"/>
      <c r="Z29" s="457" t="s">
        <v>177</v>
      </c>
      <c r="AA29" s="437"/>
      <c r="AB29" s="437"/>
      <c r="AC29" s="437"/>
      <c r="AD29" s="437"/>
      <c r="AE29" s="437"/>
      <c r="AF29" s="437"/>
      <c r="AG29" s="438"/>
      <c r="AH29" s="458">
        <v>430</v>
      </c>
      <c r="AI29" s="459"/>
      <c r="AJ29" s="459"/>
      <c r="AK29" s="459"/>
      <c r="AL29" s="501"/>
      <c r="AM29" s="458">
        <v>1386610</v>
      </c>
      <c r="AN29" s="459"/>
      <c r="AO29" s="459"/>
      <c r="AP29" s="459"/>
      <c r="AQ29" s="459"/>
      <c r="AR29" s="501"/>
      <c r="AS29" s="458">
        <v>3225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4512772</v>
      </c>
      <c r="BO29" s="408"/>
      <c r="BP29" s="408"/>
      <c r="BQ29" s="408"/>
      <c r="BR29" s="408"/>
      <c r="BS29" s="408"/>
      <c r="BT29" s="408"/>
      <c r="BU29" s="409"/>
      <c r="BV29" s="407">
        <v>4501986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15402432</v>
      </c>
      <c r="BO30" s="527"/>
      <c r="BP30" s="527"/>
      <c r="BQ30" s="527"/>
      <c r="BR30" s="527"/>
      <c r="BS30" s="527"/>
      <c r="BT30" s="527"/>
      <c r="BU30" s="528"/>
      <c r="BV30" s="526">
        <v>16017104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(株)ちば南房総</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国保病院事業会計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（一財）南房総農業支援センター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安房郡市広域市町村圏事務組合（一般会計）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鋸南地区環境衛生組合（一般会計）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三芳水道企業団（水道事業会計）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南房総広域水道企業団（水道事業用水供給事業会計）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千葉県後期高齢者医療広域連合（一般会計）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千葉県後期高齢者医療広域連合（後期高齢者医療特別会計）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COCBERVVaqD5RcNmuR8CGqiTBD6MdXLS/VyB6hC/IdTsljJk6Cti5Bbbp/+5hHWRAj1IRgxMchp5oZZX8ZgEA==" saltValue="YYCrfjoCA1agfIRWRrG8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4072599</v>
      </c>
      <c r="S5" s="613"/>
      <c r="T5" s="613"/>
      <c r="U5" s="613"/>
      <c r="V5" s="613"/>
      <c r="W5" s="613"/>
      <c r="X5" s="613"/>
      <c r="Y5" s="614"/>
      <c r="Z5" s="615">
        <v>14.2</v>
      </c>
      <c r="AA5" s="615"/>
      <c r="AB5" s="615"/>
      <c r="AC5" s="615"/>
      <c r="AD5" s="616">
        <v>4072599</v>
      </c>
      <c r="AE5" s="616"/>
      <c r="AF5" s="616"/>
      <c r="AG5" s="616"/>
      <c r="AH5" s="616"/>
      <c r="AI5" s="616"/>
      <c r="AJ5" s="616"/>
      <c r="AK5" s="616"/>
      <c r="AL5" s="617">
        <v>27.8</v>
      </c>
      <c r="AM5" s="618"/>
      <c r="AN5" s="618"/>
      <c r="AO5" s="619"/>
      <c r="AP5" s="609" t="s">
        <v>216</v>
      </c>
      <c r="AQ5" s="610"/>
      <c r="AR5" s="610"/>
      <c r="AS5" s="610"/>
      <c r="AT5" s="610"/>
      <c r="AU5" s="610"/>
      <c r="AV5" s="610"/>
      <c r="AW5" s="610"/>
      <c r="AX5" s="610"/>
      <c r="AY5" s="610"/>
      <c r="AZ5" s="610"/>
      <c r="BA5" s="610"/>
      <c r="BB5" s="610"/>
      <c r="BC5" s="610"/>
      <c r="BD5" s="610"/>
      <c r="BE5" s="610"/>
      <c r="BF5" s="611"/>
      <c r="BG5" s="623">
        <v>4018315</v>
      </c>
      <c r="BH5" s="624"/>
      <c r="BI5" s="624"/>
      <c r="BJ5" s="624"/>
      <c r="BK5" s="624"/>
      <c r="BL5" s="624"/>
      <c r="BM5" s="624"/>
      <c r="BN5" s="625"/>
      <c r="BO5" s="626">
        <v>98.7</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227620</v>
      </c>
      <c r="S6" s="624"/>
      <c r="T6" s="624"/>
      <c r="U6" s="624"/>
      <c r="V6" s="624"/>
      <c r="W6" s="624"/>
      <c r="X6" s="624"/>
      <c r="Y6" s="625"/>
      <c r="Z6" s="626">
        <v>0.8</v>
      </c>
      <c r="AA6" s="626"/>
      <c r="AB6" s="626"/>
      <c r="AC6" s="626"/>
      <c r="AD6" s="627">
        <v>227620</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4018315</v>
      </c>
      <c r="BH6" s="624"/>
      <c r="BI6" s="624"/>
      <c r="BJ6" s="624"/>
      <c r="BK6" s="624"/>
      <c r="BL6" s="624"/>
      <c r="BM6" s="624"/>
      <c r="BN6" s="625"/>
      <c r="BO6" s="626">
        <v>98.7</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175789</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175789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1681</v>
      </c>
      <c r="S7" s="624"/>
      <c r="T7" s="624"/>
      <c r="U7" s="624"/>
      <c r="V7" s="624"/>
      <c r="W7" s="624"/>
      <c r="X7" s="624"/>
      <c r="Y7" s="625"/>
      <c r="Z7" s="626">
        <v>0</v>
      </c>
      <c r="AA7" s="626"/>
      <c r="AB7" s="626"/>
      <c r="AC7" s="626"/>
      <c r="AD7" s="627">
        <v>1681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1518358</v>
      </c>
      <c r="BH7" s="624"/>
      <c r="BI7" s="624"/>
      <c r="BJ7" s="624"/>
      <c r="BK7" s="624"/>
      <c r="BL7" s="624"/>
      <c r="BM7" s="624"/>
      <c r="BN7" s="625"/>
      <c r="BO7" s="626">
        <v>37.299999999999997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3598272</v>
      </c>
      <c r="CS7" s="624"/>
      <c r="CT7" s="624"/>
      <c r="CU7" s="624"/>
      <c r="CV7" s="624"/>
      <c r="CW7" s="624"/>
      <c r="CX7" s="624"/>
      <c r="CY7" s="625"/>
      <c r="CZ7" s="626">
        <v>13.6</v>
      </c>
      <c r="DA7" s="626"/>
      <c r="DB7" s="626"/>
      <c r="DC7" s="626"/>
      <c r="DD7" s="632">
        <v>279974</v>
      </c>
      <c r="DE7" s="624"/>
      <c r="DF7" s="624"/>
      <c r="DG7" s="624"/>
      <c r="DH7" s="624"/>
      <c r="DI7" s="624"/>
      <c r="DJ7" s="624"/>
      <c r="DK7" s="624"/>
      <c r="DL7" s="624"/>
      <c r="DM7" s="624"/>
      <c r="DN7" s="624"/>
      <c r="DO7" s="624"/>
      <c r="DP7" s="625"/>
      <c r="DQ7" s="632">
        <v>2350001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23871</v>
      </c>
      <c r="S8" s="624"/>
      <c r="T8" s="624"/>
      <c r="U8" s="624"/>
      <c r="V8" s="624"/>
      <c r="W8" s="624"/>
      <c r="X8" s="624"/>
      <c r="Y8" s="625"/>
      <c r="Z8" s="626">
        <v>0.1</v>
      </c>
      <c r="AA8" s="626"/>
      <c r="AB8" s="626"/>
      <c r="AC8" s="626"/>
      <c r="AD8" s="627">
        <v>23871</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70877</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6650820</v>
      </c>
      <c r="CS8" s="624"/>
      <c r="CT8" s="624"/>
      <c r="CU8" s="624"/>
      <c r="CV8" s="624"/>
      <c r="CW8" s="624"/>
      <c r="CX8" s="624"/>
      <c r="CY8" s="625"/>
      <c r="CZ8" s="626">
        <v>25.1</v>
      </c>
      <c r="DA8" s="626"/>
      <c r="DB8" s="626"/>
      <c r="DC8" s="626"/>
      <c r="DD8" s="632">
        <v>63733</v>
      </c>
      <c r="DE8" s="624"/>
      <c r="DF8" s="624"/>
      <c r="DG8" s="624"/>
      <c r="DH8" s="624"/>
      <c r="DI8" s="624"/>
      <c r="DJ8" s="624"/>
      <c r="DK8" s="624"/>
      <c r="DL8" s="624"/>
      <c r="DM8" s="624"/>
      <c r="DN8" s="624"/>
      <c r="DO8" s="624"/>
      <c r="DP8" s="625"/>
      <c r="DQ8" s="632">
        <v>3862889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28617</v>
      </c>
      <c r="S9" s="624"/>
      <c r="T9" s="624"/>
      <c r="U9" s="624"/>
      <c r="V9" s="624"/>
      <c r="W9" s="624"/>
      <c r="X9" s="624"/>
      <c r="Y9" s="625"/>
      <c r="Z9" s="626">
        <v>0.1</v>
      </c>
      <c r="AA9" s="626"/>
      <c r="AB9" s="626"/>
      <c r="AC9" s="626"/>
      <c r="AD9" s="627">
        <v>28617</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1293316</v>
      </c>
      <c r="BH9" s="624"/>
      <c r="BI9" s="624"/>
      <c r="BJ9" s="624"/>
      <c r="BK9" s="624"/>
      <c r="BL9" s="624"/>
      <c r="BM9" s="624"/>
      <c r="BN9" s="625"/>
      <c r="BO9" s="626">
        <v>31.8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4462767</v>
      </c>
      <c r="CS9" s="624"/>
      <c r="CT9" s="624"/>
      <c r="CU9" s="624"/>
      <c r="CV9" s="624"/>
      <c r="CW9" s="624"/>
      <c r="CX9" s="624"/>
      <c r="CY9" s="625"/>
      <c r="CZ9" s="626">
        <v>16.899999999999999</v>
      </c>
      <c r="DA9" s="626"/>
      <c r="DB9" s="626"/>
      <c r="DC9" s="626"/>
      <c r="DD9" s="632">
        <v>2268978</v>
      </c>
      <c r="DE9" s="624"/>
      <c r="DF9" s="624"/>
      <c r="DG9" s="624"/>
      <c r="DH9" s="624"/>
      <c r="DI9" s="624"/>
      <c r="DJ9" s="624"/>
      <c r="DK9" s="624"/>
      <c r="DL9" s="624"/>
      <c r="DM9" s="624"/>
      <c r="DN9" s="624"/>
      <c r="DO9" s="624"/>
      <c r="DP9" s="625"/>
      <c r="DQ9" s="632">
        <v>1862073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92669</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848652</v>
      </c>
      <c r="S11" s="624"/>
      <c r="T11" s="624"/>
      <c r="U11" s="624"/>
      <c r="V11" s="624"/>
      <c r="W11" s="624"/>
      <c r="X11" s="624"/>
      <c r="Y11" s="625"/>
      <c r="Z11" s="628">
        <v>3</v>
      </c>
      <c r="AA11" s="629"/>
      <c r="AB11" s="629"/>
      <c r="AC11" s="635"/>
      <c r="AD11" s="632">
        <v>848652</v>
      </c>
      <c r="AE11" s="624"/>
      <c r="AF11" s="624"/>
      <c r="AG11" s="624"/>
      <c r="AH11" s="624"/>
      <c r="AI11" s="624"/>
      <c r="AJ11" s="624"/>
      <c r="AK11" s="625"/>
      <c r="AL11" s="628">
        <v>5.8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61496</v>
      </c>
      <c r="BH11" s="624"/>
      <c r="BI11" s="624"/>
      <c r="BJ11" s="624"/>
      <c r="BK11" s="624"/>
      <c r="BL11" s="624"/>
      <c r="BM11" s="624"/>
      <c r="BN11" s="625"/>
      <c r="BO11" s="626">
        <v>1.5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1484696</v>
      </c>
      <c r="CS11" s="624"/>
      <c r="CT11" s="624"/>
      <c r="CU11" s="624"/>
      <c r="CV11" s="624"/>
      <c r="CW11" s="624"/>
      <c r="CX11" s="624"/>
      <c r="CY11" s="625"/>
      <c r="CZ11" s="626">
        <v>5.6</v>
      </c>
      <c r="DA11" s="626"/>
      <c r="DB11" s="626"/>
      <c r="DC11" s="626"/>
      <c r="DD11" s="632">
        <v>588607</v>
      </c>
      <c r="DE11" s="624"/>
      <c r="DF11" s="624"/>
      <c r="DG11" s="624"/>
      <c r="DH11" s="624"/>
      <c r="DI11" s="624"/>
      <c r="DJ11" s="624"/>
      <c r="DK11" s="624"/>
      <c r="DL11" s="624"/>
      <c r="DM11" s="624"/>
      <c r="DN11" s="624"/>
      <c r="DO11" s="624"/>
      <c r="DP11" s="625"/>
      <c r="DQ11" s="632">
        <v>681706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7205</v>
      </c>
      <c r="S12" s="624"/>
      <c r="T12" s="624"/>
      <c r="U12" s="624"/>
      <c r="V12" s="624"/>
      <c r="W12" s="624"/>
      <c r="X12" s="624"/>
      <c r="Y12" s="625"/>
      <c r="Z12" s="626">
        <v>0</v>
      </c>
      <c r="AA12" s="626"/>
      <c r="AB12" s="626"/>
      <c r="AC12" s="626"/>
      <c r="AD12" s="627">
        <v>7205</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2108134</v>
      </c>
      <c r="BH12" s="624"/>
      <c r="BI12" s="624"/>
      <c r="BJ12" s="624"/>
      <c r="BK12" s="624"/>
      <c r="BL12" s="624"/>
      <c r="BM12" s="624"/>
      <c r="BN12" s="625"/>
      <c r="BO12" s="626">
        <v>51.8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1563045</v>
      </c>
      <c r="CS12" s="624"/>
      <c r="CT12" s="624"/>
      <c r="CU12" s="624"/>
      <c r="CV12" s="624"/>
      <c r="CW12" s="624"/>
      <c r="CX12" s="624"/>
      <c r="CY12" s="625"/>
      <c r="CZ12" s="626">
        <v>5.9</v>
      </c>
      <c r="DA12" s="626"/>
      <c r="DB12" s="626"/>
      <c r="DC12" s="626"/>
      <c r="DD12" s="632">
        <v>963725</v>
      </c>
      <c r="DE12" s="624"/>
      <c r="DF12" s="624"/>
      <c r="DG12" s="624"/>
      <c r="DH12" s="624"/>
      <c r="DI12" s="624"/>
      <c r="DJ12" s="624"/>
      <c r="DK12" s="624"/>
      <c r="DL12" s="624"/>
      <c r="DM12" s="624"/>
      <c r="DN12" s="624"/>
      <c r="DO12" s="624"/>
      <c r="DP12" s="625"/>
      <c r="DQ12" s="632">
        <v>437457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2103074</v>
      </c>
      <c r="BH13" s="624"/>
      <c r="BI13" s="624"/>
      <c r="BJ13" s="624"/>
      <c r="BK13" s="624"/>
      <c r="BL13" s="624"/>
      <c r="BM13" s="624"/>
      <c r="BN13" s="625"/>
      <c r="BO13" s="626">
        <v>51.6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643648</v>
      </c>
      <c r="CS13" s="624"/>
      <c r="CT13" s="624"/>
      <c r="CU13" s="624"/>
      <c r="CV13" s="624"/>
      <c r="CW13" s="624"/>
      <c r="CX13" s="624"/>
      <c r="CY13" s="625"/>
      <c r="CZ13" s="626">
        <v>2.4</v>
      </c>
      <c r="DA13" s="626"/>
      <c r="DB13" s="626"/>
      <c r="DC13" s="626"/>
      <c r="DD13" s="632">
        <v>248601</v>
      </c>
      <c r="DE13" s="624"/>
      <c r="DF13" s="624"/>
      <c r="DG13" s="624"/>
      <c r="DH13" s="624"/>
      <c r="DI13" s="624"/>
      <c r="DJ13" s="624"/>
      <c r="DK13" s="624"/>
      <c r="DL13" s="624"/>
      <c r="DM13" s="624"/>
      <c r="DN13" s="624"/>
      <c r="DO13" s="624"/>
      <c r="DP13" s="625"/>
      <c r="DQ13" s="632">
        <v>493429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2500</v>
      </c>
      <c r="S14" s="624"/>
      <c r="T14" s="624"/>
      <c r="U14" s="624"/>
      <c r="V14" s="624"/>
      <c r="W14" s="624"/>
      <c r="X14" s="624"/>
      <c r="Y14" s="625"/>
      <c r="Z14" s="626">
        <v>0</v>
      </c>
      <c r="AA14" s="626"/>
      <c r="AB14" s="626"/>
      <c r="AC14" s="626"/>
      <c r="AD14" s="627">
        <v>2500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161013</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1196730</v>
      </c>
      <c r="CS14" s="624"/>
      <c r="CT14" s="624"/>
      <c r="CU14" s="624"/>
      <c r="CV14" s="624"/>
      <c r="CW14" s="624"/>
      <c r="CX14" s="624"/>
      <c r="CY14" s="625"/>
      <c r="CZ14" s="626">
        <v>4.5</v>
      </c>
      <c r="DA14" s="626"/>
      <c r="DB14" s="626"/>
      <c r="DC14" s="626"/>
      <c r="DD14" s="632">
        <v>25680</v>
      </c>
      <c r="DE14" s="624"/>
      <c r="DF14" s="624"/>
      <c r="DG14" s="624"/>
      <c r="DH14" s="624"/>
      <c r="DI14" s="624"/>
      <c r="DJ14" s="624"/>
      <c r="DK14" s="624"/>
      <c r="DL14" s="624"/>
      <c r="DM14" s="624"/>
      <c r="DN14" s="624"/>
      <c r="DO14" s="624"/>
      <c r="DP14" s="625"/>
      <c r="DQ14" s="632">
        <v>1087229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230810</v>
      </c>
      <c r="BH15" s="624"/>
      <c r="BI15" s="624"/>
      <c r="BJ15" s="624"/>
      <c r="BK15" s="624"/>
      <c r="BL15" s="624"/>
      <c r="BM15" s="624"/>
      <c r="BN15" s="625"/>
      <c r="BO15" s="626">
        <v>5.7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2792528</v>
      </c>
      <c r="CS15" s="624"/>
      <c r="CT15" s="624"/>
      <c r="CU15" s="624"/>
      <c r="CV15" s="624"/>
      <c r="CW15" s="624"/>
      <c r="CX15" s="624"/>
      <c r="CY15" s="625"/>
      <c r="CZ15" s="626">
        <v>10.6</v>
      </c>
      <c r="DA15" s="626"/>
      <c r="DB15" s="626"/>
      <c r="DC15" s="626"/>
      <c r="DD15" s="632">
        <v>984437</v>
      </c>
      <c r="DE15" s="624"/>
      <c r="DF15" s="624"/>
      <c r="DG15" s="624"/>
      <c r="DH15" s="624"/>
      <c r="DI15" s="624"/>
      <c r="DJ15" s="624"/>
      <c r="DK15" s="624"/>
      <c r="DL15" s="624"/>
      <c r="DM15" s="624"/>
      <c r="DN15" s="624"/>
      <c r="DO15" s="624"/>
      <c r="DP15" s="625"/>
      <c r="DQ15" s="632">
        <v>1589160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35579</v>
      </c>
      <c r="S16" s="624"/>
      <c r="T16" s="624"/>
      <c r="U16" s="624"/>
      <c r="V16" s="624"/>
      <c r="W16" s="624"/>
      <c r="X16" s="624"/>
      <c r="Y16" s="625"/>
      <c r="Z16" s="626">
        <v>0.1</v>
      </c>
      <c r="AA16" s="626"/>
      <c r="AB16" s="626"/>
      <c r="AC16" s="626"/>
      <c r="AD16" s="627">
        <v>35579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193672</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142685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63591</v>
      </c>
      <c r="S17" s="624"/>
      <c r="T17" s="624"/>
      <c r="U17" s="624"/>
      <c r="V17" s="624"/>
      <c r="W17" s="624"/>
      <c r="X17" s="624"/>
      <c r="Y17" s="625"/>
      <c r="Z17" s="626">
        <v>0.2</v>
      </c>
      <c r="AA17" s="626"/>
      <c r="AB17" s="626"/>
      <c r="AC17" s="626"/>
      <c r="AD17" s="627">
        <v>63591</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3695056</v>
      </c>
      <c r="CS17" s="624"/>
      <c r="CT17" s="624"/>
      <c r="CU17" s="624"/>
      <c r="CV17" s="624"/>
      <c r="CW17" s="624"/>
      <c r="CX17" s="624"/>
      <c r="CY17" s="625"/>
      <c r="CZ17" s="626">
        <v>14</v>
      </c>
      <c r="DA17" s="626"/>
      <c r="DB17" s="626"/>
      <c r="DC17" s="626"/>
      <c r="DD17" s="632" t="s">
        <v>122</v>
      </c>
      <c r="DE17" s="624"/>
      <c r="DF17" s="624"/>
      <c r="DG17" s="624"/>
      <c r="DH17" s="624"/>
      <c r="DI17" s="624"/>
      <c r="DJ17" s="624"/>
      <c r="DK17" s="624"/>
      <c r="DL17" s="624"/>
      <c r="DM17" s="624"/>
      <c r="DN17" s="624"/>
      <c r="DO17" s="624"/>
      <c r="DP17" s="625"/>
      <c r="DQ17" s="632">
        <v>3682325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16520</v>
      </c>
      <c r="S18" s="624"/>
      <c r="T18" s="624"/>
      <c r="U18" s="624"/>
      <c r="V18" s="624"/>
      <c r="W18" s="624"/>
      <c r="X18" s="624"/>
      <c r="Y18" s="625"/>
      <c r="Z18" s="626">
        <v>0.1</v>
      </c>
      <c r="AA18" s="626"/>
      <c r="AB18" s="626"/>
      <c r="AC18" s="626"/>
      <c r="AD18" s="627">
        <v>16520</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15103</v>
      </c>
      <c r="S19" s="624"/>
      <c r="T19" s="624"/>
      <c r="U19" s="624"/>
      <c r="V19" s="624"/>
      <c r="W19" s="624"/>
      <c r="X19" s="624"/>
      <c r="Y19" s="625"/>
      <c r="Z19" s="626">
        <v>0.1</v>
      </c>
      <c r="AA19" s="626"/>
      <c r="AB19" s="626"/>
      <c r="AC19" s="626"/>
      <c r="AD19" s="627">
        <v>15103</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54284</v>
      </c>
      <c r="BH19" s="624"/>
      <c r="BI19" s="624"/>
      <c r="BJ19" s="624"/>
      <c r="BK19" s="624"/>
      <c r="BL19" s="624"/>
      <c r="BM19" s="624"/>
      <c r="BN19" s="625"/>
      <c r="BO19" s="626">
        <v>1.3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1417</v>
      </c>
      <c r="S20" s="624"/>
      <c r="T20" s="624"/>
      <c r="U20" s="624"/>
      <c r="V20" s="624"/>
      <c r="W20" s="624"/>
      <c r="X20" s="624"/>
      <c r="Y20" s="625"/>
      <c r="Z20" s="626">
        <v>0</v>
      </c>
      <c r="AA20" s="626"/>
      <c r="AB20" s="626"/>
      <c r="AC20" s="626"/>
      <c r="AD20" s="627">
        <v>1417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54284</v>
      </c>
      <c r="BH20" s="624"/>
      <c r="BI20" s="624"/>
      <c r="BJ20" s="624"/>
      <c r="BK20" s="624"/>
      <c r="BL20" s="624"/>
      <c r="BM20" s="624"/>
      <c r="BN20" s="625"/>
      <c r="BO20" s="626">
        <v>1.3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26457023</v>
      </c>
      <c r="CS20" s="624"/>
      <c r="CT20" s="624"/>
      <c r="CU20" s="624"/>
      <c r="CV20" s="624"/>
      <c r="CW20" s="624"/>
      <c r="CX20" s="624"/>
      <c r="CY20" s="625"/>
      <c r="CZ20" s="626">
        <v>100</v>
      </c>
      <c r="DA20" s="626"/>
      <c r="DB20" s="626"/>
      <c r="DC20" s="626"/>
      <c r="DD20" s="632">
        <v>5423735</v>
      </c>
      <c r="DE20" s="624"/>
      <c r="DF20" s="624"/>
      <c r="DG20" s="624"/>
      <c r="DH20" s="624"/>
      <c r="DI20" s="624"/>
      <c r="DJ20" s="624"/>
      <c r="DK20" s="624"/>
      <c r="DL20" s="624"/>
      <c r="DM20" s="624"/>
      <c r="DN20" s="624"/>
      <c r="DO20" s="624"/>
      <c r="DP20" s="625"/>
      <c r="DQ20" s="632">
        <v>16364743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10219529</v>
      </c>
      <c r="S21" s="624"/>
      <c r="T21" s="624"/>
      <c r="U21" s="624"/>
      <c r="V21" s="624"/>
      <c r="W21" s="624"/>
      <c r="X21" s="624"/>
      <c r="Y21" s="625"/>
      <c r="Z21" s="626">
        <v>35.700000000000003</v>
      </c>
      <c r="AA21" s="626"/>
      <c r="AB21" s="626"/>
      <c r="AC21" s="626"/>
      <c r="AD21" s="627">
        <v>9278040</v>
      </c>
      <c r="AE21" s="627"/>
      <c r="AF21" s="627"/>
      <c r="AG21" s="627"/>
      <c r="AH21" s="627"/>
      <c r="AI21" s="627"/>
      <c r="AJ21" s="627"/>
      <c r="AK21" s="627"/>
      <c r="AL21" s="628">
        <v>63.4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54284</v>
      </c>
      <c r="BH21" s="624"/>
      <c r="BI21" s="624"/>
      <c r="BJ21" s="624"/>
      <c r="BK21" s="624"/>
      <c r="BL21" s="624"/>
      <c r="BM21" s="624"/>
      <c r="BN21" s="625"/>
      <c r="BO21" s="626">
        <v>1.3</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9278040</v>
      </c>
      <c r="S22" s="624"/>
      <c r="T22" s="624"/>
      <c r="U22" s="624"/>
      <c r="V22" s="624"/>
      <c r="W22" s="624"/>
      <c r="X22" s="624"/>
      <c r="Y22" s="625"/>
      <c r="Z22" s="626">
        <v>32.4</v>
      </c>
      <c r="AA22" s="626"/>
      <c r="AB22" s="626"/>
      <c r="AC22" s="626"/>
      <c r="AD22" s="627">
        <v>9278040</v>
      </c>
      <c r="AE22" s="627"/>
      <c r="AF22" s="627"/>
      <c r="AG22" s="627"/>
      <c r="AH22" s="627"/>
      <c r="AI22" s="627"/>
      <c r="AJ22" s="627"/>
      <c r="AK22" s="627"/>
      <c r="AL22" s="628">
        <v>63.4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941468</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11079057</v>
      </c>
      <c r="CS24" s="613"/>
      <c r="CT24" s="613"/>
      <c r="CU24" s="613"/>
      <c r="CV24" s="613"/>
      <c r="CW24" s="613"/>
      <c r="CX24" s="613"/>
      <c r="CY24" s="614"/>
      <c r="CZ24" s="617">
        <v>41.9</v>
      </c>
      <c r="DA24" s="618"/>
      <c r="DB24" s="618"/>
      <c r="DC24" s="634"/>
      <c r="DD24" s="655">
        <v>8696907</v>
      </c>
      <c r="DE24" s="613"/>
      <c r="DF24" s="613"/>
      <c r="DG24" s="613"/>
      <c r="DH24" s="613"/>
      <c r="DI24" s="613"/>
      <c r="DJ24" s="613"/>
      <c r="DK24" s="614"/>
      <c r="DL24" s="655">
        <v>8098122</v>
      </c>
      <c r="DM24" s="613"/>
      <c r="DN24" s="613"/>
      <c r="DO24" s="613"/>
      <c r="DP24" s="613"/>
      <c r="DQ24" s="613"/>
      <c r="DR24" s="613"/>
      <c r="DS24" s="613"/>
      <c r="DT24" s="613"/>
      <c r="DU24" s="613"/>
      <c r="DV24" s="614"/>
      <c r="DW24" s="617">
        <v>55.3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15547964</v>
      </c>
      <c r="S25" s="624"/>
      <c r="T25" s="624"/>
      <c r="U25" s="624"/>
      <c r="V25" s="624"/>
      <c r="W25" s="624"/>
      <c r="X25" s="624"/>
      <c r="Y25" s="625"/>
      <c r="Z25" s="626">
        <v>54.4</v>
      </c>
      <c r="AA25" s="626"/>
      <c r="AB25" s="626"/>
      <c r="AC25" s="626"/>
      <c r="AD25" s="627">
        <v>14606475</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4225575</v>
      </c>
      <c r="CS25" s="644"/>
      <c r="CT25" s="644"/>
      <c r="CU25" s="644"/>
      <c r="CV25" s="644"/>
      <c r="CW25" s="644"/>
      <c r="CX25" s="644"/>
      <c r="CY25" s="645"/>
      <c r="CZ25" s="628">
        <v>16</v>
      </c>
      <c r="DA25" s="656"/>
      <c r="DB25" s="656"/>
      <c r="DC25" s="658"/>
      <c r="DD25" s="632">
        <v>3874578</v>
      </c>
      <c r="DE25" s="644"/>
      <c r="DF25" s="644"/>
      <c r="DG25" s="644"/>
      <c r="DH25" s="644"/>
      <c r="DI25" s="644"/>
      <c r="DJ25" s="644"/>
      <c r="DK25" s="645"/>
      <c r="DL25" s="632">
        <v>3824974</v>
      </c>
      <c r="DM25" s="644"/>
      <c r="DN25" s="644"/>
      <c r="DO25" s="644"/>
      <c r="DP25" s="644"/>
      <c r="DQ25" s="644"/>
      <c r="DR25" s="644"/>
      <c r="DS25" s="644"/>
      <c r="DT25" s="644"/>
      <c r="DU25" s="644"/>
      <c r="DV25" s="645"/>
      <c r="DW25" s="628">
        <v>26.1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4075</v>
      </c>
      <c r="S26" s="624"/>
      <c r="T26" s="624"/>
      <c r="U26" s="624"/>
      <c r="V26" s="624"/>
      <c r="W26" s="624"/>
      <c r="X26" s="624"/>
      <c r="Y26" s="625"/>
      <c r="Z26" s="626">
        <v>0</v>
      </c>
      <c r="AA26" s="626"/>
      <c r="AB26" s="626"/>
      <c r="AC26" s="626"/>
      <c r="AD26" s="627">
        <v>4075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2427705</v>
      </c>
      <c r="CS26" s="624"/>
      <c r="CT26" s="624"/>
      <c r="CU26" s="624"/>
      <c r="CV26" s="624"/>
      <c r="CW26" s="624"/>
      <c r="CX26" s="624"/>
      <c r="CY26" s="625"/>
      <c r="CZ26" s="628">
        <v>9.1999999999999993</v>
      </c>
      <c r="DA26" s="656"/>
      <c r="DB26" s="656"/>
      <c r="DC26" s="658"/>
      <c r="DD26" s="632">
        <v>2302758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436311</v>
      </c>
      <c r="S27" s="624"/>
      <c r="T27" s="624"/>
      <c r="U27" s="624"/>
      <c r="V27" s="624"/>
      <c r="W27" s="624"/>
      <c r="X27" s="624"/>
      <c r="Y27" s="625"/>
      <c r="Z27" s="626">
        <v>1.5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4072599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3158426</v>
      </c>
      <c r="CS27" s="644"/>
      <c r="CT27" s="644"/>
      <c r="CU27" s="644"/>
      <c r="CV27" s="644"/>
      <c r="CW27" s="644"/>
      <c r="CX27" s="644"/>
      <c r="CY27" s="645"/>
      <c r="CZ27" s="628">
        <v>11.9</v>
      </c>
      <c r="DA27" s="656"/>
      <c r="DB27" s="656"/>
      <c r="DC27" s="658"/>
      <c r="DD27" s="632">
        <v>1140004</v>
      </c>
      <c r="DE27" s="644"/>
      <c r="DF27" s="644"/>
      <c r="DG27" s="644"/>
      <c r="DH27" s="644"/>
      <c r="DI27" s="644"/>
      <c r="DJ27" s="644"/>
      <c r="DK27" s="645"/>
      <c r="DL27" s="632">
        <v>642170</v>
      </c>
      <c r="DM27" s="644"/>
      <c r="DN27" s="644"/>
      <c r="DO27" s="644"/>
      <c r="DP27" s="644"/>
      <c r="DQ27" s="644"/>
      <c r="DR27" s="644"/>
      <c r="DS27" s="644"/>
      <c r="DT27" s="644"/>
      <c r="DU27" s="644"/>
      <c r="DV27" s="645"/>
      <c r="DW27" s="628">
        <v>4.4000000000000004</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136629</v>
      </c>
      <c r="S28" s="624"/>
      <c r="T28" s="624"/>
      <c r="U28" s="624"/>
      <c r="V28" s="624"/>
      <c r="W28" s="624"/>
      <c r="X28" s="624"/>
      <c r="Y28" s="625"/>
      <c r="Z28" s="626">
        <v>0.5</v>
      </c>
      <c r="AA28" s="626"/>
      <c r="AB28" s="626"/>
      <c r="AC28" s="626"/>
      <c r="AD28" s="627">
        <v>18293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3695056</v>
      </c>
      <c r="CS28" s="624"/>
      <c r="CT28" s="624"/>
      <c r="CU28" s="624"/>
      <c r="CV28" s="624"/>
      <c r="CW28" s="624"/>
      <c r="CX28" s="624"/>
      <c r="CY28" s="625"/>
      <c r="CZ28" s="628">
        <v>14</v>
      </c>
      <c r="DA28" s="656"/>
      <c r="DB28" s="656"/>
      <c r="DC28" s="658"/>
      <c r="DD28" s="632">
        <v>3682325</v>
      </c>
      <c r="DE28" s="624"/>
      <c r="DF28" s="624"/>
      <c r="DG28" s="624"/>
      <c r="DH28" s="624"/>
      <c r="DI28" s="624"/>
      <c r="DJ28" s="624"/>
      <c r="DK28" s="625"/>
      <c r="DL28" s="632">
        <v>3630978</v>
      </c>
      <c r="DM28" s="624"/>
      <c r="DN28" s="624"/>
      <c r="DO28" s="624"/>
      <c r="DP28" s="624"/>
      <c r="DQ28" s="624"/>
      <c r="DR28" s="624"/>
      <c r="DS28" s="624"/>
      <c r="DT28" s="624"/>
      <c r="DU28" s="624"/>
      <c r="DV28" s="625"/>
      <c r="DW28" s="628">
        <v>24.8</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196874</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3695056</v>
      </c>
      <c r="CS29" s="644"/>
      <c r="CT29" s="644"/>
      <c r="CU29" s="644"/>
      <c r="CV29" s="644"/>
      <c r="CW29" s="644"/>
      <c r="CX29" s="644"/>
      <c r="CY29" s="645"/>
      <c r="CZ29" s="628">
        <v>14</v>
      </c>
      <c r="DA29" s="656"/>
      <c r="DB29" s="656"/>
      <c r="DC29" s="658"/>
      <c r="DD29" s="632">
        <v>3682325</v>
      </c>
      <c r="DE29" s="644"/>
      <c r="DF29" s="644"/>
      <c r="DG29" s="644"/>
      <c r="DH29" s="644"/>
      <c r="DI29" s="644"/>
      <c r="DJ29" s="644"/>
      <c r="DK29" s="645"/>
      <c r="DL29" s="632">
        <v>3630978</v>
      </c>
      <c r="DM29" s="644"/>
      <c r="DN29" s="644"/>
      <c r="DO29" s="644"/>
      <c r="DP29" s="644"/>
      <c r="DQ29" s="644"/>
      <c r="DR29" s="644"/>
      <c r="DS29" s="644"/>
      <c r="DT29" s="644"/>
      <c r="DU29" s="644"/>
      <c r="DV29" s="645"/>
      <c r="DW29" s="628">
        <v>24.8</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3316602</v>
      </c>
      <c r="S30" s="624"/>
      <c r="T30" s="624"/>
      <c r="U30" s="624"/>
      <c r="V30" s="624"/>
      <c r="W30" s="624"/>
      <c r="X30" s="624"/>
      <c r="Y30" s="625"/>
      <c r="Z30" s="626">
        <v>11.6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3610619</v>
      </c>
      <c r="CS30" s="624"/>
      <c r="CT30" s="624"/>
      <c r="CU30" s="624"/>
      <c r="CV30" s="624"/>
      <c r="CW30" s="624"/>
      <c r="CX30" s="624"/>
      <c r="CY30" s="625"/>
      <c r="CZ30" s="628">
        <v>13.6</v>
      </c>
      <c r="DA30" s="656"/>
      <c r="DB30" s="656"/>
      <c r="DC30" s="658"/>
      <c r="DD30" s="632">
        <v>3598506</v>
      </c>
      <c r="DE30" s="624"/>
      <c r="DF30" s="624"/>
      <c r="DG30" s="624"/>
      <c r="DH30" s="624"/>
      <c r="DI30" s="624"/>
      <c r="DJ30" s="624"/>
      <c r="DK30" s="625"/>
      <c r="DL30" s="632">
        <v>3547159</v>
      </c>
      <c r="DM30" s="624"/>
      <c r="DN30" s="624"/>
      <c r="DO30" s="624"/>
      <c r="DP30" s="624"/>
      <c r="DQ30" s="624"/>
      <c r="DR30" s="624"/>
      <c r="DS30" s="624"/>
      <c r="DT30" s="624"/>
      <c r="DU30" s="624"/>
      <c r="DV30" s="625"/>
      <c r="DW30" s="628">
        <v>24.2</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10772</v>
      </c>
      <c r="S31" s="624"/>
      <c r="T31" s="624"/>
      <c r="U31" s="624"/>
      <c r="V31" s="624"/>
      <c r="W31" s="624"/>
      <c r="X31" s="624"/>
      <c r="Y31" s="625"/>
      <c r="Z31" s="626">
        <v>0</v>
      </c>
      <c r="AA31" s="626"/>
      <c r="AB31" s="626"/>
      <c r="AC31" s="626"/>
      <c r="AD31" s="627">
        <v>10772</v>
      </c>
      <c r="AE31" s="627"/>
      <c r="AF31" s="627"/>
      <c r="AG31" s="627"/>
      <c r="AH31" s="627"/>
      <c r="AI31" s="627"/>
      <c r="AJ31" s="627"/>
      <c r="AK31" s="627"/>
      <c r="AL31" s="628">
        <v>0.1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98.5</v>
      </c>
      <c r="BH31" s="667"/>
      <c r="BI31" s="667"/>
      <c r="BJ31" s="667"/>
      <c r="BK31" s="667"/>
      <c r="BL31" s="667"/>
      <c r="BM31" s="618">
        <v>95.5</v>
      </c>
      <c r="BN31" s="667"/>
      <c r="BO31" s="667"/>
      <c r="BP31" s="667"/>
      <c r="BQ31" s="668"/>
      <c r="BR31" s="670">
        <v>98.7</v>
      </c>
      <c r="BS31" s="667"/>
      <c r="BT31" s="667"/>
      <c r="BU31" s="667"/>
      <c r="BV31" s="667"/>
      <c r="BW31" s="667"/>
      <c r="BX31" s="618">
        <v>94</v>
      </c>
      <c r="BY31" s="667"/>
      <c r="BZ31" s="667"/>
      <c r="CA31" s="667"/>
      <c r="CB31" s="668"/>
      <c r="CD31" s="663"/>
      <c r="CE31" s="664"/>
      <c r="CF31" s="620" t="s">
        <v>300</v>
      </c>
      <c r="CG31" s="621"/>
      <c r="CH31" s="621"/>
      <c r="CI31" s="621"/>
      <c r="CJ31" s="621"/>
      <c r="CK31" s="621"/>
      <c r="CL31" s="621"/>
      <c r="CM31" s="621"/>
      <c r="CN31" s="621"/>
      <c r="CO31" s="621"/>
      <c r="CP31" s="621"/>
      <c r="CQ31" s="622"/>
      <c r="CR31" s="623">
        <v>84437</v>
      </c>
      <c r="CS31" s="644"/>
      <c r="CT31" s="644"/>
      <c r="CU31" s="644"/>
      <c r="CV31" s="644"/>
      <c r="CW31" s="644"/>
      <c r="CX31" s="644"/>
      <c r="CY31" s="645"/>
      <c r="CZ31" s="628">
        <v>0.3</v>
      </c>
      <c r="DA31" s="656"/>
      <c r="DB31" s="656"/>
      <c r="DC31" s="658"/>
      <c r="DD31" s="632">
        <v>83819</v>
      </c>
      <c r="DE31" s="644"/>
      <c r="DF31" s="644"/>
      <c r="DG31" s="644"/>
      <c r="DH31" s="644"/>
      <c r="DI31" s="644"/>
      <c r="DJ31" s="644"/>
      <c r="DK31" s="645"/>
      <c r="DL31" s="632">
        <v>83819</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1544972</v>
      </c>
      <c r="S32" s="624"/>
      <c r="T32" s="624"/>
      <c r="U32" s="624"/>
      <c r="V32" s="624"/>
      <c r="W32" s="624"/>
      <c r="X32" s="624"/>
      <c r="Y32" s="625"/>
      <c r="Z32" s="626">
        <v>5.4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44"/>
      <c r="BI32" s="644"/>
      <c r="BJ32" s="644"/>
      <c r="BK32" s="644"/>
      <c r="BL32" s="644"/>
      <c r="BM32" s="629">
        <v>96.9</v>
      </c>
      <c r="BN32" s="644"/>
      <c r="BO32" s="644"/>
      <c r="BP32" s="644"/>
      <c r="BQ32" s="669"/>
      <c r="BR32" s="680">
        <v>99</v>
      </c>
      <c r="BS32" s="644"/>
      <c r="BT32" s="644"/>
      <c r="BU32" s="644"/>
      <c r="BV32" s="644"/>
      <c r="BW32" s="644"/>
      <c r="BX32" s="629">
        <v>97.1</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231078</v>
      </c>
      <c r="S33" s="624"/>
      <c r="T33" s="624"/>
      <c r="U33" s="624"/>
      <c r="V33" s="624"/>
      <c r="W33" s="624"/>
      <c r="X33" s="624"/>
      <c r="Y33" s="625"/>
      <c r="Z33" s="626">
        <v>0.8</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97.9</v>
      </c>
      <c r="BH33" s="682"/>
      <c r="BI33" s="682"/>
      <c r="BJ33" s="682"/>
      <c r="BK33" s="682"/>
      <c r="BL33" s="682"/>
      <c r="BM33" s="683">
        <v>93.9</v>
      </c>
      <c r="BN33" s="682"/>
      <c r="BO33" s="682"/>
      <c r="BP33" s="682"/>
      <c r="BQ33" s="684"/>
      <c r="BR33" s="681">
        <v>98.3</v>
      </c>
      <c r="BS33" s="682"/>
      <c r="BT33" s="682"/>
      <c r="BU33" s="682"/>
      <c r="BV33" s="682"/>
      <c r="BW33" s="682"/>
      <c r="BX33" s="683">
        <v>90.9</v>
      </c>
      <c r="BY33" s="682"/>
      <c r="BZ33" s="682"/>
      <c r="CA33" s="682"/>
      <c r="CB33" s="684"/>
      <c r="CD33" s="620" t="s">
        <v>307</v>
      </c>
      <c r="CE33" s="621"/>
      <c r="CF33" s="621"/>
      <c r="CG33" s="621"/>
      <c r="CH33" s="621"/>
      <c r="CI33" s="621"/>
      <c r="CJ33" s="621"/>
      <c r="CK33" s="621"/>
      <c r="CL33" s="621"/>
      <c r="CM33" s="621"/>
      <c r="CN33" s="621"/>
      <c r="CO33" s="621"/>
      <c r="CP33" s="621"/>
      <c r="CQ33" s="622"/>
      <c r="CR33" s="623">
        <v>9760559</v>
      </c>
      <c r="CS33" s="644"/>
      <c r="CT33" s="644"/>
      <c r="CU33" s="644"/>
      <c r="CV33" s="644"/>
      <c r="CW33" s="644"/>
      <c r="CX33" s="644"/>
      <c r="CY33" s="645"/>
      <c r="CZ33" s="628">
        <v>36.9</v>
      </c>
      <c r="DA33" s="656"/>
      <c r="DB33" s="656"/>
      <c r="DC33" s="658"/>
      <c r="DD33" s="632">
        <v>7085082</v>
      </c>
      <c r="DE33" s="644"/>
      <c r="DF33" s="644"/>
      <c r="DG33" s="644"/>
      <c r="DH33" s="644"/>
      <c r="DI33" s="644"/>
      <c r="DJ33" s="644"/>
      <c r="DK33" s="645"/>
      <c r="DL33" s="632">
        <v>5572266</v>
      </c>
      <c r="DM33" s="644"/>
      <c r="DN33" s="644"/>
      <c r="DO33" s="644"/>
      <c r="DP33" s="644"/>
      <c r="DQ33" s="644"/>
      <c r="DR33" s="644"/>
      <c r="DS33" s="644"/>
      <c r="DT33" s="644"/>
      <c r="DU33" s="644"/>
      <c r="DV33" s="645"/>
      <c r="DW33" s="628">
        <v>38.1</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460598</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3892778</v>
      </c>
      <c r="CS34" s="624"/>
      <c r="CT34" s="624"/>
      <c r="CU34" s="624"/>
      <c r="CV34" s="624"/>
      <c r="CW34" s="624"/>
      <c r="CX34" s="624"/>
      <c r="CY34" s="625"/>
      <c r="CZ34" s="628">
        <v>14.7</v>
      </c>
      <c r="DA34" s="656"/>
      <c r="DB34" s="656"/>
      <c r="DC34" s="658"/>
      <c r="DD34" s="632">
        <v>2397919</v>
      </c>
      <c r="DE34" s="624"/>
      <c r="DF34" s="624"/>
      <c r="DG34" s="624"/>
      <c r="DH34" s="624"/>
      <c r="DI34" s="624"/>
      <c r="DJ34" s="624"/>
      <c r="DK34" s="625"/>
      <c r="DL34" s="632">
        <v>2012235</v>
      </c>
      <c r="DM34" s="624"/>
      <c r="DN34" s="624"/>
      <c r="DO34" s="624"/>
      <c r="DP34" s="624"/>
      <c r="DQ34" s="624"/>
      <c r="DR34" s="624"/>
      <c r="DS34" s="624"/>
      <c r="DT34" s="624"/>
      <c r="DU34" s="624"/>
      <c r="DV34" s="625"/>
      <c r="DW34" s="628">
        <v>13.7</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902691</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247550</v>
      </c>
      <c r="CS35" s="644"/>
      <c r="CT35" s="644"/>
      <c r="CU35" s="644"/>
      <c r="CV35" s="644"/>
      <c r="CW35" s="644"/>
      <c r="CX35" s="644"/>
      <c r="CY35" s="645"/>
      <c r="CZ35" s="628">
        <v>0.9</v>
      </c>
      <c r="DA35" s="656"/>
      <c r="DB35" s="656"/>
      <c r="DC35" s="658"/>
      <c r="DD35" s="632">
        <v>216431</v>
      </c>
      <c r="DE35" s="644"/>
      <c r="DF35" s="644"/>
      <c r="DG35" s="644"/>
      <c r="DH35" s="644"/>
      <c r="DI35" s="644"/>
      <c r="DJ35" s="644"/>
      <c r="DK35" s="645"/>
      <c r="DL35" s="632">
        <v>210589</v>
      </c>
      <c r="DM35" s="644"/>
      <c r="DN35" s="644"/>
      <c r="DO35" s="644"/>
      <c r="DP35" s="644"/>
      <c r="DQ35" s="644"/>
      <c r="DR35" s="644"/>
      <c r="DS35" s="644"/>
      <c r="DT35" s="644"/>
      <c r="DU35" s="644"/>
      <c r="DV35" s="645"/>
      <c r="DW35" s="628">
        <v>1.4</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2029787</v>
      </c>
      <c r="S36" s="624"/>
      <c r="T36" s="624"/>
      <c r="U36" s="624"/>
      <c r="V36" s="624"/>
      <c r="W36" s="624"/>
      <c r="X36" s="624"/>
      <c r="Y36" s="625"/>
      <c r="Z36" s="626">
        <v>7.1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2727772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152284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3009126</v>
      </c>
      <c r="CS36" s="624"/>
      <c r="CT36" s="624"/>
      <c r="CU36" s="624"/>
      <c r="CV36" s="624"/>
      <c r="CW36" s="624"/>
      <c r="CX36" s="624"/>
      <c r="CY36" s="625"/>
      <c r="CZ36" s="628">
        <v>11.4</v>
      </c>
      <c r="DA36" s="656"/>
      <c r="DB36" s="656"/>
      <c r="DC36" s="658"/>
      <c r="DD36" s="632">
        <v>2504800</v>
      </c>
      <c r="DE36" s="624"/>
      <c r="DF36" s="624"/>
      <c r="DG36" s="624"/>
      <c r="DH36" s="624"/>
      <c r="DI36" s="624"/>
      <c r="DJ36" s="624"/>
      <c r="DK36" s="625"/>
      <c r="DL36" s="632">
        <v>1583202</v>
      </c>
      <c r="DM36" s="624"/>
      <c r="DN36" s="624"/>
      <c r="DO36" s="624"/>
      <c r="DP36" s="624"/>
      <c r="DQ36" s="624"/>
      <c r="DR36" s="624"/>
      <c r="DS36" s="624"/>
      <c r="DT36" s="624"/>
      <c r="DU36" s="624"/>
      <c r="DV36" s="625"/>
      <c r="DW36" s="628">
        <v>10.8</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301343</v>
      </c>
      <c r="S37" s="624"/>
      <c r="T37" s="624"/>
      <c r="U37" s="624"/>
      <c r="V37" s="624"/>
      <c r="W37" s="624"/>
      <c r="X37" s="624"/>
      <c r="Y37" s="625"/>
      <c r="Z37" s="626">
        <v>1.1000000000000001</v>
      </c>
      <c r="AA37" s="626"/>
      <c r="AB37" s="626"/>
      <c r="AC37" s="626"/>
      <c r="AD37" s="627">
        <v>167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420567</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148973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1233642</v>
      </c>
      <c r="CS37" s="644"/>
      <c r="CT37" s="644"/>
      <c r="CU37" s="644"/>
      <c r="CV37" s="644"/>
      <c r="CW37" s="644"/>
      <c r="CX37" s="644"/>
      <c r="CY37" s="645"/>
      <c r="CZ37" s="628">
        <v>4.7</v>
      </c>
      <c r="DA37" s="656"/>
      <c r="DB37" s="656"/>
      <c r="DC37" s="658"/>
      <c r="DD37" s="632">
        <v>1215218</v>
      </c>
      <c r="DE37" s="644"/>
      <c r="DF37" s="644"/>
      <c r="DG37" s="644"/>
      <c r="DH37" s="644"/>
      <c r="DI37" s="644"/>
      <c r="DJ37" s="644"/>
      <c r="DK37" s="645"/>
      <c r="DL37" s="632">
        <v>1025515</v>
      </c>
      <c r="DM37" s="644"/>
      <c r="DN37" s="644"/>
      <c r="DO37" s="644"/>
      <c r="DP37" s="644"/>
      <c r="DQ37" s="644"/>
      <c r="DR37" s="644"/>
      <c r="DS37" s="644"/>
      <c r="DT37" s="644"/>
      <c r="DU37" s="644"/>
      <c r="DV37" s="645"/>
      <c r="DW37" s="628">
        <v>7</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3481900</v>
      </c>
      <c r="S38" s="624"/>
      <c r="T38" s="624"/>
      <c r="U38" s="624"/>
      <c r="V38" s="624"/>
      <c r="W38" s="624"/>
      <c r="X38" s="624"/>
      <c r="Y38" s="625"/>
      <c r="Z38" s="626">
        <v>12.2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124882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6297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2182323</v>
      </c>
      <c r="CS38" s="624"/>
      <c r="CT38" s="624"/>
      <c r="CU38" s="624"/>
      <c r="CV38" s="624"/>
      <c r="CW38" s="624"/>
      <c r="CX38" s="624"/>
      <c r="CY38" s="625"/>
      <c r="CZ38" s="628">
        <v>8.1999999999999993</v>
      </c>
      <c r="DA38" s="656"/>
      <c r="DB38" s="656"/>
      <c r="DC38" s="658"/>
      <c r="DD38" s="632">
        <v>1812274</v>
      </c>
      <c r="DE38" s="624"/>
      <c r="DF38" s="624"/>
      <c r="DG38" s="624"/>
      <c r="DH38" s="624"/>
      <c r="DI38" s="624"/>
      <c r="DJ38" s="624"/>
      <c r="DK38" s="625"/>
      <c r="DL38" s="632">
        <v>1759680</v>
      </c>
      <c r="DM38" s="624"/>
      <c r="DN38" s="624"/>
      <c r="DO38" s="624"/>
      <c r="DP38" s="624"/>
      <c r="DQ38" s="624"/>
      <c r="DR38" s="624"/>
      <c r="DS38" s="624"/>
      <c r="DT38" s="624"/>
      <c r="DU38" s="624"/>
      <c r="DV38" s="625"/>
      <c r="DW38" s="628">
        <v>12</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9166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418972</v>
      </c>
      <c r="CS39" s="644"/>
      <c r="CT39" s="644"/>
      <c r="CU39" s="644"/>
      <c r="CV39" s="644"/>
      <c r="CW39" s="644"/>
      <c r="CX39" s="644"/>
      <c r="CY39" s="645"/>
      <c r="CZ39" s="628">
        <v>1.6</v>
      </c>
      <c r="DA39" s="656"/>
      <c r="DB39" s="656"/>
      <c r="DC39" s="658"/>
      <c r="DD39" s="632">
        <v>147048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9810</v>
      </c>
      <c r="CS40" s="624"/>
      <c r="CT40" s="624"/>
      <c r="CU40" s="624"/>
      <c r="CV40" s="624"/>
      <c r="CW40" s="624"/>
      <c r="CX40" s="624"/>
      <c r="CY40" s="625"/>
      <c r="CZ40" s="628">
        <v>0</v>
      </c>
      <c r="DA40" s="656"/>
      <c r="DB40" s="656"/>
      <c r="DC40" s="658"/>
      <c r="DD40" s="632">
        <v>6610</v>
      </c>
      <c r="DE40" s="624"/>
      <c r="DF40" s="624"/>
      <c r="DG40" s="624"/>
      <c r="DH40" s="624"/>
      <c r="DI40" s="624"/>
      <c r="DJ40" s="624"/>
      <c r="DK40" s="625"/>
      <c r="DL40" s="632">
        <v>6560</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28601596</v>
      </c>
      <c r="S41" s="696"/>
      <c r="T41" s="696"/>
      <c r="U41" s="696"/>
      <c r="V41" s="696"/>
      <c r="W41" s="696"/>
      <c r="X41" s="696"/>
      <c r="Y41" s="700"/>
      <c r="Z41" s="701">
        <v>100</v>
      </c>
      <c r="AA41" s="701"/>
      <c r="AB41" s="701"/>
      <c r="AC41" s="701"/>
      <c r="AD41" s="702">
        <v>14639782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355621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1826702</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425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5617407</v>
      </c>
      <c r="CS42" s="644"/>
      <c r="CT42" s="644"/>
      <c r="CU42" s="644"/>
      <c r="CV42" s="644"/>
      <c r="CW42" s="644"/>
      <c r="CX42" s="644"/>
      <c r="CY42" s="645"/>
      <c r="CZ42" s="628">
        <v>21.2</v>
      </c>
      <c r="DA42" s="656"/>
      <c r="DB42" s="656"/>
      <c r="DC42" s="658"/>
      <c r="DD42" s="632">
        <v>582754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125997</v>
      </c>
      <c r="CS43" s="644"/>
      <c r="CT43" s="644"/>
      <c r="CU43" s="644"/>
      <c r="CV43" s="644"/>
      <c r="CW43" s="644"/>
      <c r="CX43" s="644"/>
      <c r="CY43" s="645"/>
      <c r="CZ43" s="628">
        <v>0.5</v>
      </c>
      <c r="DA43" s="656"/>
      <c r="DB43" s="656"/>
      <c r="DC43" s="658"/>
      <c r="DD43" s="632">
        <v>109522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5423735</v>
      </c>
      <c r="CS44" s="624"/>
      <c r="CT44" s="624"/>
      <c r="CU44" s="624"/>
      <c r="CV44" s="624"/>
      <c r="CW44" s="624"/>
      <c r="CX44" s="624"/>
      <c r="CY44" s="625"/>
      <c r="CZ44" s="628">
        <v>20.5</v>
      </c>
      <c r="DA44" s="629"/>
      <c r="DB44" s="629"/>
      <c r="DC44" s="635"/>
      <c r="DD44" s="632">
        <v>440069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2282357</v>
      </c>
      <c r="CS45" s="644"/>
      <c r="CT45" s="644"/>
      <c r="CU45" s="644"/>
      <c r="CV45" s="644"/>
      <c r="CW45" s="644"/>
      <c r="CX45" s="644"/>
      <c r="CY45" s="645"/>
      <c r="CZ45" s="628">
        <v>8.6</v>
      </c>
      <c r="DA45" s="656"/>
      <c r="DB45" s="656"/>
      <c r="DC45" s="658"/>
      <c r="DD45" s="632">
        <v>31147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3054361</v>
      </c>
      <c r="CS46" s="624"/>
      <c r="CT46" s="624"/>
      <c r="CU46" s="624"/>
      <c r="CV46" s="624"/>
      <c r="CW46" s="624"/>
      <c r="CX46" s="624"/>
      <c r="CY46" s="625"/>
      <c r="CZ46" s="628">
        <v>11.5</v>
      </c>
      <c r="DA46" s="629"/>
      <c r="DB46" s="629"/>
      <c r="DC46" s="635"/>
      <c r="DD46" s="632">
        <v>407302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193672</v>
      </c>
      <c r="CS47" s="644"/>
      <c r="CT47" s="644"/>
      <c r="CU47" s="644"/>
      <c r="CV47" s="644"/>
      <c r="CW47" s="644"/>
      <c r="CX47" s="644"/>
      <c r="CY47" s="645"/>
      <c r="CZ47" s="628">
        <v>0.7</v>
      </c>
      <c r="DA47" s="656"/>
      <c r="DB47" s="656"/>
      <c r="DC47" s="658"/>
      <c r="DD47" s="632">
        <v>142685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26457023</v>
      </c>
      <c r="CS49" s="682"/>
      <c r="CT49" s="682"/>
      <c r="CU49" s="682"/>
      <c r="CV49" s="682"/>
      <c r="CW49" s="682"/>
      <c r="CX49" s="682"/>
      <c r="CY49" s="711"/>
      <c r="CZ49" s="703">
        <v>100</v>
      </c>
      <c r="DA49" s="712"/>
      <c r="DB49" s="712"/>
      <c r="DC49" s="713"/>
      <c r="DD49" s="714">
        <v>16364743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Ztj17MfZ/pg5PZUC94aAS0/KvB+h68NvtpFnnjsWGS+NhJgT8f+NMqreU/UVYX2ccZOdmobu/rWKEtjVSQGHg==" saltValue="WUk6l54LxjXpnCn7FUdO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28612</v>
      </c>
      <c r="R7" s="753"/>
      <c r="S7" s="753"/>
      <c r="T7" s="753"/>
      <c r="U7" s="753"/>
      <c r="V7" s="753">
        <v>26468</v>
      </c>
      <c r="W7" s="753"/>
      <c r="X7" s="753"/>
      <c r="Y7" s="753"/>
      <c r="Z7" s="753"/>
      <c r="AA7" s="753">
        <v>2145</v>
      </c>
      <c r="AB7" s="753"/>
      <c r="AC7" s="753"/>
      <c r="AD7" s="753"/>
      <c r="AE7" s="754"/>
      <c r="AF7" s="755">
        <v>1382</v>
      </c>
      <c r="AG7" s="756"/>
      <c r="AH7" s="756"/>
      <c r="AI7" s="756"/>
      <c r="AJ7" s="757"/>
      <c r="AK7" s="758">
        <v>903</v>
      </c>
      <c r="AL7" s="759"/>
      <c r="AM7" s="759"/>
      <c r="AN7" s="759"/>
      <c r="AO7" s="759"/>
      <c r="AP7" s="759">
        <v>22094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14</v>
      </c>
      <c r="CI7" s="744"/>
      <c r="CJ7" s="744"/>
      <c r="CK7" s="744"/>
      <c r="CL7" s="745"/>
      <c r="CM7" s="743">
        <v>399</v>
      </c>
      <c r="CN7" s="744"/>
      <c r="CO7" s="744"/>
      <c r="CP7" s="744"/>
      <c r="CQ7" s="745"/>
      <c r="CR7" s="743">
        <v>156</v>
      </c>
      <c r="CS7" s="744"/>
      <c r="CT7" s="744"/>
      <c r="CU7" s="744"/>
      <c r="CV7" s="745"/>
      <c r="CW7" s="743">
        <v>77</v>
      </c>
      <c r="CX7" s="744"/>
      <c r="CY7" s="744"/>
      <c r="CZ7" s="744"/>
      <c r="DA7" s="745"/>
      <c r="DB7" s="743" t="s">
        <v>554</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v>7</v>
      </c>
      <c r="CI8" s="777"/>
      <c r="CJ8" s="777"/>
      <c r="CK8" s="777"/>
      <c r="CL8" s="778"/>
      <c r="CM8" s="776">
        <v>80</v>
      </c>
      <c r="CN8" s="777"/>
      <c r="CO8" s="777"/>
      <c r="CP8" s="777"/>
      <c r="CQ8" s="778"/>
      <c r="CR8" s="776">
        <v>15</v>
      </c>
      <c r="CS8" s="777"/>
      <c r="CT8" s="777"/>
      <c r="CU8" s="777"/>
      <c r="CV8" s="778"/>
      <c r="CW8" s="776">
        <v>21</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554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28612</v>
      </c>
      <c r="R23" s="793"/>
      <c r="S23" s="793"/>
      <c r="T23" s="793"/>
      <c r="U23" s="793"/>
      <c r="V23" s="793">
        <v>26486</v>
      </c>
      <c r="W23" s="793"/>
      <c r="X23" s="793"/>
      <c r="Y23" s="793"/>
      <c r="Z23" s="793"/>
      <c r="AA23" s="793">
        <v>2145</v>
      </c>
      <c r="AB23" s="793"/>
      <c r="AC23" s="793"/>
      <c r="AD23" s="793"/>
      <c r="AE23" s="794"/>
      <c r="AF23" s="795">
        <v>1382</v>
      </c>
      <c r="AG23" s="793"/>
      <c r="AH23" s="793"/>
      <c r="AI23" s="793"/>
      <c r="AJ23" s="796"/>
      <c r="AK23" s="797"/>
      <c r="AL23" s="798"/>
      <c r="AM23" s="798"/>
      <c r="AN23" s="798"/>
      <c r="AO23" s="798"/>
      <c r="AP23" s="793">
        <v>22094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5448</v>
      </c>
      <c r="R28" s="823"/>
      <c r="S28" s="823"/>
      <c r="T28" s="823"/>
      <c r="U28" s="823"/>
      <c r="V28" s="823">
        <v>5295</v>
      </c>
      <c r="W28" s="823"/>
      <c r="X28" s="823"/>
      <c r="Y28" s="823"/>
      <c r="Z28" s="823"/>
      <c r="AA28" s="823">
        <v>152</v>
      </c>
      <c r="AB28" s="823"/>
      <c r="AC28" s="823"/>
      <c r="AD28" s="823"/>
      <c r="AE28" s="824"/>
      <c r="AF28" s="825">
        <v>152</v>
      </c>
      <c r="AG28" s="823"/>
      <c r="AH28" s="823"/>
      <c r="AI28" s="823"/>
      <c r="AJ28" s="826"/>
      <c r="AK28" s="827">
        <v>395</v>
      </c>
      <c r="AL28" s="828"/>
      <c r="AM28" s="828"/>
      <c r="AN28" s="828"/>
      <c r="AO28" s="828"/>
      <c r="AP28" s="828" t="s">
        <v>554</v>
      </c>
      <c r="AQ28" s="828"/>
      <c r="AR28" s="828"/>
      <c r="AS28" s="828"/>
      <c r="AT28" s="828"/>
      <c r="AU28" s="828" t="s">
        <v>554</v>
      </c>
      <c r="AV28" s="828"/>
      <c r="AW28" s="828"/>
      <c r="AX28" s="828"/>
      <c r="AY28" s="828"/>
      <c r="AZ28" s="829" t="s">
        <v>554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5834</v>
      </c>
      <c r="R29" s="784"/>
      <c r="S29" s="784"/>
      <c r="T29" s="784"/>
      <c r="U29" s="784"/>
      <c r="V29" s="784">
        <v>5783</v>
      </c>
      <c r="W29" s="784"/>
      <c r="X29" s="784"/>
      <c r="Y29" s="784"/>
      <c r="Z29" s="784"/>
      <c r="AA29" s="784">
        <v>51</v>
      </c>
      <c r="AB29" s="784"/>
      <c r="AC29" s="784"/>
      <c r="AD29" s="784"/>
      <c r="AE29" s="785"/>
      <c r="AF29" s="786">
        <v>51</v>
      </c>
      <c r="AG29" s="787"/>
      <c r="AH29" s="787"/>
      <c r="AI29" s="787"/>
      <c r="AJ29" s="788"/>
      <c r="AK29" s="834">
        <v>860</v>
      </c>
      <c r="AL29" s="830"/>
      <c r="AM29" s="830"/>
      <c r="AN29" s="830"/>
      <c r="AO29" s="830"/>
      <c r="AP29" s="830" t="s">
        <v>554</v>
      </c>
      <c r="AQ29" s="830"/>
      <c r="AR29" s="830"/>
      <c r="AS29" s="830"/>
      <c r="AT29" s="830"/>
      <c r="AU29" s="830" t="s">
        <v>554</v>
      </c>
      <c r="AV29" s="830"/>
      <c r="AW29" s="830"/>
      <c r="AX29" s="830"/>
      <c r="AY29" s="830"/>
      <c r="AZ29" s="831" t="s">
        <v>554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727</v>
      </c>
      <c r="R30" s="784"/>
      <c r="S30" s="784"/>
      <c r="T30" s="784"/>
      <c r="U30" s="784"/>
      <c r="V30" s="784">
        <v>724</v>
      </c>
      <c r="W30" s="784"/>
      <c r="X30" s="784"/>
      <c r="Y30" s="784"/>
      <c r="Z30" s="784"/>
      <c r="AA30" s="784">
        <v>3</v>
      </c>
      <c r="AB30" s="784"/>
      <c r="AC30" s="784"/>
      <c r="AD30" s="784"/>
      <c r="AE30" s="785"/>
      <c r="AF30" s="786">
        <v>3</v>
      </c>
      <c r="AG30" s="787"/>
      <c r="AH30" s="787"/>
      <c r="AI30" s="787"/>
      <c r="AJ30" s="788"/>
      <c r="AK30" s="834">
        <v>177</v>
      </c>
      <c r="AL30" s="830"/>
      <c r="AM30" s="830"/>
      <c r="AN30" s="830"/>
      <c r="AO30" s="830"/>
      <c r="AP30" s="830" t="s">
        <v>554</v>
      </c>
      <c r="AQ30" s="830"/>
      <c r="AR30" s="830"/>
      <c r="AS30" s="830"/>
      <c r="AT30" s="830"/>
      <c r="AU30" s="830" t="s">
        <v>554</v>
      </c>
      <c r="AV30" s="830"/>
      <c r="AW30" s="830"/>
      <c r="AX30" s="830"/>
      <c r="AY30" s="830"/>
      <c r="AZ30" s="831" t="s">
        <v>554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1518</v>
      </c>
      <c r="R31" s="784"/>
      <c r="S31" s="784"/>
      <c r="T31" s="784"/>
      <c r="U31" s="784"/>
      <c r="V31" s="784">
        <v>1408</v>
      </c>
      <c r="W31" s="784"/>
      <c r="X31" s="784"/>
      <c r="Y31" s="784"/>
      <c r="Z31" s="784"/>
      <c r="AA31" s="784">
        <v>110</v>
      </c>
      <c r="AB31" s="784"/>
      <c r="AC31" s="784"/>
      <c r="AD31" s="784"/>
      <c r="AE31" s="785"/>
      <c r="AF31" s="786">
        <v>1072</v>
      </c>
      <c r="AG31" s="787"/>
      <c r="AH31" s="787"/>
      <c r="AI31" s="787"/>
      <c r="AJ31" s="788"/>
      <c r="AK31" s="834">
        <v>369</v>
      </c>
      <c r="AL31" s="830"/>
      <c r="AM31" s="830"/>
      <c r="AN31" s="830"/>
      <c r="AO31" s="830"/>
      <c r="AP31" s="830">
        <v>2433</v>
      </c>
      <c r="AQ31" s="830"/>
      <c r="AR31" s="830"/>
      <c r="AS31" s="830"/>
      <c r="AT31" s="830"/>
      <c r="AU31" s="830">
        <v>783</v>
      </c>
      <c r="AV31" s="830"/>
      <c r="AW31" s="830"/>
      <c r="AX31" s="830"/>
      <c r="AY31" s="830"/>
      <c r="AZ31" s="831" t="s">
        <v>554</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648</v>
      </c>
      <c r="R32" s="784"/>
      <c r="S32" s="784"/>
      <c r="T32" s="784"/>
      <c r="U32" s="784"/>
      <c r="V32" s="784">
        <v>658</v>
      </c>
      <c r="W32" s="784"/>
      <c r="X32" s="784"/>
      <c r="Y32" s="784"/>
      <c r="Z32" s="784"/>
      <c r="AA32" s="784">
        <v>-10</v>
      </c>
      <c r="AB32" s="784"/>
      <c r="AC32" s="784"/>
      <c r="AD32" s="784"/>
      <c r="AE32" s="785"/>
      <c r="AF32" s="786">
        <v>1990</v>
      </c>
      <c r="AG32" s="787"/>
      <c r="AH32" s="787"/>
      <c r="AI32" s="787"/>
      <c r="AJ32" s="788"/>
      <c r="AK32" s="834">
        <v>157</v>
      </c>
      <c r="AL32" s="830"/>
      <c r="AM32" s="830"/>
      <c r="AN32" s="830"/>
      <c r="AO32" s="830"/>
      <c r="AP32" s="830">
        <v>64</v>
      </c>
      <c r="AQ32" s="830"/>
      <c r="AR32" s="830"/>
      <c r="AS32" s="830"/>
      <c r="AT32" s="830"/>
      <c r="AU32" s="830">
        <v>48</v>
      </c>
      <c r="AV32" s="830"/>
      <c r="AW32" s="830"/>
      <c r="AX32" s="830"/>
      <c r="AY32" s="830"/>
      <c r="AZ32" s="831" t="s">
        <v>554</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3268</v>
      </c>
      <c r="AG63" s="844"/>
      <c r="AH63" s="844"/>
      <c r="AI63" s="844"/>
      <c r="AJ63" s="845"/>
      <c r="AK63" s="846"/>
      <c r="AL63" s="841"/>
      <c r="AM63" s="841"/>
      <c r="AN63" s="841"/>
      <c r="AO63" s="841"/>
      <c r="AP63" s="844">
        <v>2497</v>
      </c>
      <c r="AQ63" s="844"/>
      <c r="AR63" s="844"/>
      <c r="AS63" s="844"/>
      <c r="AT63" s="844"/>
      <c r="AU63" s="844">
        <v>831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544</v>
      </c>
      <c r="C68" s="870"/>
      <c r="D68" s="870"/>
      <c r="E68" s="870"/>
      <c r="F68" s="870"/>
      <c r="G68" s="870"/>
      <c r="H68" s="870"/>
      <c r="I68" s="870"/>
      <c r="J68" s="870"/>
      <c r="K68" s="870"/>
      <c r="L68" s="870"/>
      <c r="M68" s="870"/>
      <c r="N68" s="870"/>
      <c r="O68" s="870"/>
      <c r="P68" s="871"/>
      <c r="Q68" s="872">
        <v>22493</v>
      </c>
      <c r="R68" s="866"/>
      <c r="S68" s="866"/>
      <c r="T68" s="866"/>
      <c r="U68" s="866"/>
      <c r="V68" s="866">
        <v>18905</v>
      </c>
      <c r="W68" s="866"/>
      <c r="X68" s="866"/>
      <c r="Y68" s="866"/>
      <c r="Z68" s="866"/>
      <c r="AA68" s="866">
        <v>3589</v>
      </c>
      <c r="AB68" s="866"/>
      <c r="AC68" s="866"/>
      <c r="AD68" s="866"/>
      <c r="AE68" s="866"/>
      <c r="AF68" s="866">
        <v>3589</v>
      </c>
      <c r="AG68" s="866"/>
      <c r="AH68" s="866"/>
      <c r="AI68" s="866"/>
      <c r="AJ68" s="866"/>
      <c r="AK68" s="866">
        <v>216</v>
      </c>
      <c r="AL68" s="866"/>
      <c r="AM68" s="866"/>
      <c r="AN68" s="866"/>
      <c r="AO68" s="866"/>
      <c r="AP68" s="866" t="s">
        <v>560</v>
      </c>
      <c r="AQ68" s="866"/>
      <c r="AR68" s="866"/>
      <c r="AS68" s="866"/>
      <c r="AT68" s="866"/>
      <c r="AU68" s="866" t="s">
        <v>560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545</v>
      </c>
      <c r="C69" s="874"/>
      <c r="D69" s="874"/>
      <c r="E69" s="874"/>
      <c r="F69" s="874"/>
      <c r="G69" s="874"/>
      <c r="H69" s="874"/>
      <c r="I69" s="874"/>
      <c r="J69" s="874"/>
      <c r="K69" s="874"/>
      <c r="L69" s="874"/>
      <c r="M69" s="874"/>
      <c r="N69" s="874"/>
      <c r="O69" s="874"/>
      <c r="P69" s="875"/>
      <c r="Q69" s="876">
        <v>187</v>
      </c>
      <c r="R69" s="830"/>
      <c r="S69" s="830"/>
      <c r="T69" s="830"/>
      <c r="U69" s="830"/>
      <c r="V69" s="830">
        <v>162</v>
      </c>
      <c r="W69" s="830"/>
      <c r="X69" s="830"/>
      <c r="Y69" s="830"/>
      <c r="Z69" s="830"/>
      <c r="AA69" s="830">
        <v>26</v>
      </c>
      <c r="AB69" s="830"/>
      <c r="AC69" s="830"/>
      <c r="AD69" s="830"/>
      <c r="AE69" s="830"/>
      <c r="AF69" s="830">
        <v>26</v>
      </c>
      <c r="AG69" s="830"/>
      <c r="AH69" s="830"/>
      <c r="AI69" s="830"/>
      <c r="AJ69" s="830"/>
      <c r="AK69" s="830" t="s">
        <v>560</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546</v>
      </c>
      <c r="C70" s="874"/>
      <c r="D70" s="874"/>
      <c r="E70" s="874"/>
      <c r="F70" s="874"/>
      <c r="G70" s="874"/>
      <c r="H70" s="874"/>
      <c r="I70" s="874"/>
      <c r="J70" s="874"/>
      <c r="K70" s="874"/>
      <c r="L70" s="874"/>
      <c r="M70" s="874"/>
      <c r="N70" s="874"/>
      <c r="O70" s="874"/>
      <c r="P70" s="875"/>
      <c r="Q70" s="876">
        <v>104</v>
      </c>
      <c r="R70" s="830"/>
      <c r="S70" s="830"/>
      <c r="T70" s="830"/>
      <c r="U70" s="830"/>
      <c r="V70" s="830">
        <v>94</v>
      </c>
      <c r="W70" s="830"/>
      <c r="X70" s="830"/>
      <c r="Y70" s="830"/>
      <c r="Z70" s="830"/>
      <c r="AA70" s="830">
        <v>10</v>
      </c>
      <c r="AB70" s="830"/>
      <c r="AC70" s="830"/>
      <c r="AD70" s="830"/>
      <c r="AE70" s="830"/>
      <c r="AF70" s="830">
        <v>10</v>
      </c>
      <c r="AG70" s="830"/>
      <c r="AH70" s="830"/>
      <c r="AI70" s="830"/>
      <c r="AJ70" s="830"/>
      <c r="AK70" s="830">
        <v>1</v>
      </c>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100</v>
      </c>
      <c r="R71" s="830"/>
      <c r="S71" s="830"/>
      <c r="T71" s="830"/>
      <c r="U71" s="830"/>
      <c r="V71" s="830">
        <v>62</v>
      </c>
      <c r="W71" s="830"/>
      <c r="X71" s="830"/>
      <c r="Y71" s="830"/>
      <c r="Z71" s="830"/>
      <c r="AA71" s="830">
        <v>37</v>
      </c>
      <c r="AB71" s="830"/>
      <c r="AC71" s="830"/>
      <c r="AD71" s="830"/>
      <c r="AE71" s="830"/>
      <c r="AF71" s="830">
        <v>37</v>
      </c>
      <c r="AG71" s="830"/>
      <c r="AH71" s="830"/>
      <c r="AI71" s="830"/>
      <c r="AJ71" s="830"/>
      <c r="AK71" s="830" t="s">
        <v>560</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548</v>
      </c>
      <c r="C72" s="874"/>
      <c r="D72" s="874"/>
      <c r="E72" s="874"/>
      <c r="F72" s="874"/>
      <c r="G72" s="874"/>
      <c r="H72" s="874"/>
      <c r="I72" s="874"/>
      <c r="J72" s="874"/>
      <c r="K72" s="874"/>
      <c r="L72" s="874"/>
      <c r="M72" s="874"/>
      <c r="N72" s="874"/>
      <c r="O72" s="874"/>
      <c r="P72" s="875"/>
      <c r="Q72" s="876">
        <v>3773</v>
      </c>
      <c r="R72" s="830"/>
      <c r="S72" s="830"/>
      <c r="T72" s="830"/>
      <c r="U72" s="830"/>
      <c r="V72" s="830">
        <v>3553</v>
      </c>
      <c r="W72" s="830"/>
      <c r="X72" s="830"/>
      <c r="Y72" s="830"/>
      <c r="Z72" s="830"/>
      <c r="AA72" s="830">
        <v>221</v>
      </c>
      <c r="AB72" s="830"/>
      <c r="AC72" s="830"/>
      <c r="AD72" s="830"/>
      <c r="AE72" s="830"/>
      <c r="AF72" s="830">
        <v>221</v>
      </c>
      <c r="AG72" s="830"/>
      <c r="AH72" s="830"/>
      <c r="AI72" s="830"/>
      <c r="AJ72" s="830"/>
      <c r="AK72" s="830" t="s">
        <v>554</v>
      </c>
      <c r="AL72" s="830"/>
      <c r="AM72" s="830"/>
      <c r="AN72" s="830"/>
      <c r="AO72" s="830"/>
      <c r="AP72" s="830">
        <v>2000</v>
      </c>
      <c r="AQ72" s="830"/>
      <c r="AR72" s="830"/>
      <c r="AS72" s="830"/>
      <c r="AT72" s="830"/>
      <c r="AU72" s="830">
        <v>526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549</v>
      </c>
      <c r="C73" s="874"/>
      <c r="D73" s="874"/>
      <c r="E73" s="874"/>
      <c r="F73" s="874"/>
      <c r="G73" s="874"/>
      <c r="H73" s="874"/>
      <c r="I73" s="874"/>
      <c r="J73" s="874"/>
      <c r="K73" s="874"/>
      <c r="L73" s="874"/>
      <c r="M73" s="874"/>
      <c r="N73" s="874"/>
      <c r="O73" s="874"/>
      <c r="P73" s="875"/>
      <c r="Q73" s="876">
        <v>682</v>
      </c>
      <c r="R73" s="830"/>
      <c r="S73" s="830"/>
      <c r="T73" s="830"/>
      <c r="U73" s="830"/>
      <c r="V73" s="830">
        <v>652</v>
      </c>
      <c r="W73" s="830"/>
      <c r="X73" s="830"/>
      <c r="Y73" s="830"/>
      <c r="Z73" s="830"/>
      <c r="AA73" s="830">
        <v>30</v>
      </c>
      <c r="AB73" s="830"/>
      <c r="AC73" s="830"/>
      <c r="AD73" s="830"/>
      <c r="AE73" s="830"/>
      <c r="AF73" s="830">
        <v>30</v>
      </c>
      <c r="AG73" s="830"/>
      <c r="AH73" s="830"/>
      <c r="AI73" s="830"/>
      <c r="AJ73" s="830"/>
      <c r="AK73" s="830" t="s">
        <v>554</v>
      </c>
      <c r="AL73" s="830"/>
      <c r="AM73" s="830"/>
      <c r="AN73" s="830"/>
      <c r="AO73" s="830"/>
      <c r="AP73" s="830" t="s">
        <v>554</v>
      </c>
      <c r="AQ73" s="830"/>
      <c r="AR73" s="830"/>
      <c r="AS73" s="830"/>
      <c r="AT73" s="830"/>
      <c r="AU73" s="830" t="s">
        <v>554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550</v>
      </c>
      <c r="C74" s="874"/>
      <c r="D74" s="874"/>
      <c r="E74" s="874"/>
      <c r="F74" s="874"/>
      <c r="G74" s="874"/>
      <c r="H74" s="874"/>
      <c r="I74" s="874"/>
      <c r="J74" s="874"/>
      <c r="K74" s="874"/>
      <c r="L74" s="874"/>
      <c r="M74" s="874"/>
      <c r="N74" s="874"/>
      <c r="O74" s="874"/>
      <c r="P74" s="875"/>
      <c r="Q74" s="876">
        <v>2036</v>
      </c>
      <c r="R74" s="830"/>
      <c r="S74" s="830"/>
      <c r="T74" s="830"/>
      <c r="U74" s="830"/>
      <c r="V74" s="830">
        <v>2079</v>
      </c>
      <c r="W74" s="830"/>
      <c r="X74" s="830"/>
      <c r="Y74" s="830"/>
      <c r="Z74" s="830"/>
      <c r="AA74" s="830">
        <v>-43</v>
      </c>
      <c r="AB74" s="830"/>
      <c r="AC74" s="830"/>
      <c r="AD74" s="830"/>
      <c r="AE74" s="830"/>
      <c r="AF74" s="830">
        <v>927</v>
      </c>
      <c r="AG74" s="830"/>
      <c r="AH74" s="830"/>
      <c r="AI74" s="830"/>
      <c r="AJ74" s="830"/>
      <c r="AK74" s="830" t="s">
        <v>554</v>
      </c>
      <c r="AL74" s="830"/>
      <c r="AM74" s="830"/>
      <c r="AN74" s="830"/>
      <c r="AO74" s="830"/>
      <c r="AP74" s="830">
        <v>2805</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551</v>
      </c>
      <c r="C75" s="874"/>
      <c r="D75" s="874"/>
      <c r="E75" s="874"/>
      <c r="F75" s="874"/>
      <c r="G75" s="874"/>
      <c r="H75" s="874"/>
      <c r="I75" s="874"/>
      <c r="J75" s="874"/>
      <c r="K75" s="874"/>
      <c r="L75" s="874"/>
      <c r="M75" s="874"/>
      <c r="N75" s="874"/>
      <c r="O75" s="874"/>
      <c r="P75" s="875"/>
      <c r="Q75" s="877">
        <v>3799</v>
      </c>
      <c r="R75" s="878"/>
      <c r="S75" s="878"/>
      <c r="T75" s="878"/>
      <c r="U75" s="834"/>
      <c r="V75" s="879">
        <v>3815</v>
      </c>
      <c r="W75" s="878"/>
      <c r="X75" s="878"/>
      <c r="Y75" s="878"/>
      <c r="Z75" s="834"/>
      <c r="AA75" s="879">
        <v>-16</v>
      </c>
      <c r="AB75" s="878"/>
      <c r="AC75" s="878"/>
      <c r="AD75" s="878"/>
      <c r="AE75" s="834"/>
      <c r="AF75" s="879">
        <v>6461</v>
      </c>
      <c r="AG75" s="878"/>
      <c r="AH75" s="878"/>
      <c r="AI75" s="878"/>
      <c r="AJ75" s="834"/>
      <c r="AK75" s="879" t="s">
        <v>554</v>
      </c>
      <c r="AL75" s="878"/>
      <c r="AM75" s="878"/>
      <c r="AN75" s="878"/>
      <c r="AO75" s="834"/>
      <c r="AP75" s="879">
        <v>2310</v>
      </c>
      <c r="AQ75" s="878"/>
      <c r="AR75" s="878"/>
      <c r="AS75" s="878"/>
      <c r="AT75" s="834"/>
      <c r="AU75" s="879" t="s">
        <v>554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552</v>
      </c>
      <c r="C76" s="874"/>
      <c r="D76" s="874"/>
      <c r="E76" s="874"/>
      <c r="F76" s="874"/>
      <c r="G76" s="874"/>
      <c r="H76" s="874"/>
      <c r="I76" s="874"/>
      <c r="J76" s="874"/>
      <c r="K76" s="874"/>
      <c r="L76" s="874"/>
      <c r="M76" s="874"/>
      <c r="N76" s="874"/>
      <c r="O76" s="874"/>
      <c r="P76" s="875"/>
      <c r="Q76" s="877">
        <v>2922</v>
      </c>
      <c r="R76" s="878"/>
      <c r="S76" s="878"/>
      <c r="T76" s="878"/>
      <c r="U76" s="834"/>
      <c r="V76" s="879">
        <v>2446</v>
      </c>
      <c r="W76" s="878"/>
      <c r="X76" s="878"/>
      <c r="Y76" s="878"/>
      <c r="Z76" s="834"/>
      <c r="AA76" s="879">
        <v>476</v>
      </c>
      <c r="AB76" s="878"/>
      <c r="AC76" s="878"/>
      <c r="AD76" s="878"/>
      <c r="AE76" s="834"/>
      <c r="AF76" s="879">
        <v>476</v>
      </c>
      <c r="AG76" s="878"/>
      <c r="AH76" s="878"/>
      <c r="AI76" s="878"/>
      <c r="AJ76" s="834"/>
      <c r="AK76" s="879">
        <v>58</v>
      </c>
      <c r="AL76" s="878"/>
      <c r="AM76" s="878"/>
      <c r="AN76" s="878"/>
      <c r="AO76" s="834"/>
      <c r="AP76" s="879" t="s">
        <v>560</v>
      </c>
      <c r="AQ76" s="878"/>
      <c r="AR76" s="878"/>
      <c r="AS76" s="878"/>
      <c r="AT76" s="834"/>
      <c r="AU76" s="879" t="s">
        <v>554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553</v>
      </c>
      <c r="C77" s="874"/>
      <c r="D77" s="874"/>
      <c r="E77" s="874"/>
      <c r="F77" s="874"/>
      <c r="G77" s="874"/>
      <c r="H77" s="874"/>
      <c r="I77" s="874"/>
      <c r="J77" s="874"/>
      <c r="K77" s="874"/>
      <c r="L77" s="874"/>
      <c r="M77" s="874"/>
      <c r="N77" s="874"/>
      <c r="O77" s="874"/>
      <c r="P77" s="875"/>
      <c r="Q77" s="877">
        <v>758421</v>
      </c>
      <c r="R77" s="878"/>
      <c r="S77" s="878"/>
      <c r="T77" s="878"/>
      <c r="U77" s="834"/>
      <c r="V77" s="879">
        <v>750353</v>
      </c>
      <c r="W77" s="878"/>
      <c r="X77" s="878"/>
      <c r="Y77" s="878"/>
      <c r="Z77" s="834"/>
      <c r="AA77" s="879">
        <v>8067</v>
      </c>
      <c r="AB77" s="878"/>
      <c r="AC77" s="878"/>
      <c r="AD77" s="878"/>
      <c r="AE77" s="834"/>
      <c r="AF77" s="879">
        <v>8067</v>
      </c>
      <c r="AG77" s="878"/>
      <c r="AH77" s="878"/>
      <c r="AI77" s="878"/>
      <c r="AJ77" s="834"/>
      <c r="AK77" s="879">
        <v>4245</v>
      </c>
      <c r="AL77" s="878"/>
      <c r="AM77" s="878"/>
      <c r="AN77" s="878"/>
      <c r="AO77" s="834"/>
      <c r="AP77" s="879" t="s">
        <v>560</v>
      </c>
      <c r="AQ77" s="878"/>
      <c r="AR77" s="878"/>
      <c r="AS77" s="878"/>
      <c r="AT77" s="834"/>
      <c r="AU77" s="879" t="s">
        <v>554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19844</v>
      </c>
      <c r="AG88" s="844"/>
      <c r="AH88" s="844"/>
      <c r="AI88" s="844"/>
      <c r="AJ88" s="844"/>
      <c r="AK88" s="841"/>
      <c r="AL88" s="841"/>
      <c r="AM88" s="841"/>
      <c r="AN88" s="841"/>
      <c r="AO88" s="841"/>
      <c r="AP88" s="844">
        <v>7115</v>
      </c>
      <c r="AQ88" s="844"/>
      <c r="AR88" s="844"/>
      <c r="AS88" s="844"/>
      <c r="AT88" s="844"/>
      <c r="AU88" s="844">
        <v>526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171</v>
      </c>
      <c r="CS102" s="852"/>
      <c r="CT102" s="852"/>
      <c r="CU102" s="852"/>
      <c r="CV102" s="891"/>
      <c r="CW102" s="890">
        <v>98</v>
      </c>
      <c r="CX102" s="852"/>
      <c r="CY102" s="852"/>
      <c r="CZ102" s="852"/>
      <c r="DA102" s="891"/>
      <c r="DB102" s="890" t="s">
        <v>554</v>
      </c>
      <c r="DC102" s="852"/>
      <c r="DD102" s="852"/>
      <c r="DE102" s="852"/>
      <c r="DF102" s="891"/>
      <c r="DG102" s="890" t="s">
        <v>554</v>
      </c>
      <c r="DH102" s="852"/>
      <c r="DI102" s="852"/>
      <c r="DJ102" s="852"/>
      <c r="DK102" s="891"/>
      <c r="DL102" s="890" t="s">
        <v>554</v>
      </c>
      <c r="DM102" s="852"/>
      <c r="DN102" s="852"/>
      <c r="DO102" s="852"/>
      <c r="DP102" s="891"/>
      <c r="DQ102" s="890" t="s">
        <v>554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3878219</v>
      </c>
      <c r="AB110" s="900"/>
      <c r="AC110" s="900"/>
      <c r="AD110" s="900"/>
      <c r="AE110" s="901"/>
      <c r="AF110" s="902">
        <v>3802684</v>
      </c>
      <c r="AG110" s="900"/>
      <c r="AH110" s="900"/>
      <c r="AI110" s="900"/>
      <c r="AJ110" s="901"/>
      <c r="AK110" s="902">
        <v>3695056</v>
      </c>
      <c r="AL110" s="900"/>
      <c r="AM110" s="900"/>
      <c r="AN110" s="900"/>
      <c r="AO110" s="901"/>
      <c r="AP110" s="903">
        <v>31.6</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24052658</v>
      </c>
      <c r="BR110" s="931"/>
      <c r="BS110" s="931"/>
      <c r="BT110" s="931"/>
      <c r="BU110" s="931"/>
      <c r="BV110" s="931">
        <v>22222598</v>
      </c>
      <c r="BW110" s="931"/>
      <c r="BX110" s="931"/>
      <c r="BY110" s="931"/>
      <c r="BZ110" s="931"/>
      <c r="CA110" s="931">
        <v>22093878</v>
      </c>
      <c r="CB110" s="931"/>
      <c r="CC110" s="931"/>
      <c r="CD110" s="931"/>
      <c r="CE110" s="931"/>
      <c r="CF110" s="944">
        <v>188.8</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23391</v>
      </c>
      <c r="BR111" s="926"/>
      <c r="BS111" s="926"/>
      <c r="BT111" s="926"/>
      <c r="BU111" s="926"/>
      <c r="BV111" s="926">
        <v>15725</v>
      </c>
      <c r="BW111" s="926"/>
      <c r="BX111" s="926"/>
      <c r="BY111" s="926"/>
      <c r="BZ111" s="926"/>
      <c r="CA111" s="926">
        <v>7929</v>
      </c>
      <c r="CB111" s="926"/>
      <c r="CC111" s="926"/>
      <c r="CD111" s="926"/>
      <c r="CE111" s="926"/>
      <c r="CF111" s="920">
        <v>0.1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841917</v>
      </c>
      <c r="BR112" s="926"/>
      <c r="BS112" s="926"/>
      <c r="BT112" s="926"/>
      <c r="BU112" s="926"/>
      <c r="BV112" s="926">
        <v>804853</v>
      </c>
      <c r="BW112" s="926"/>
      <c r="BX112" s="926"/>
      <c r="BY112" s="926"/>
      <c r="BZ112" s="926"/>
      <c r="CA112" s="926">
        <v>830953</v>
      </c>
      <c r="CB112" s="926"/>
      <c r="CC112" s="926"/>
      <c r="CD112" s="926"/>
      <c r="CE112" s="926"/>
      <c r="CF112" s="920">
        <v>7.1</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122083</v>
      </c>
      <c r="AB113" s="938"/>
      <c r="AC113" s="938"/>
      <c r="AD113" s="938"/>
      <c r="AE113" s="939"/>
      <c r="AF113" s="940">
        <v>73145</v>
      </c>
      <c r="AG113" s="938"/>
      <c r="AH113" s="938"/>
      <c r="AI113" s="938"/>
      <c r="AJ113" s="939"/>
      <c r="AK113" s="940">
        <v>97989</v>
      </c>
      <c r="AL113" s="938"/>
      <c r="AM113" s="938"/>
      <c r="AN113" s="938"/>
      <c r="AO113" s="939"/>
      <c r="AP113" s="941">
        <v>0.8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557571</v>
      </c>
      <c r="BR113" s="926"/>
      <c r="BS113" s="926"/>
      <c r="BT113" s="926"/>
      <c r="BU113" s="926"/>
      <c r="BV113" s="926">
        <v>488274</v>
      </c>
      <c r="BW113" s="926"/>
      <c r="BX113" s="926"/>
      <c r="BY113" s="926"/>
      <c r="BZ113" s="926"/>
      <c r="CA113" s="926">
        <v>525629</v>
      </c>
      <c r="CB113" s="926"/>
      <c r="CC113" s="926"/>
      <c r="CD113" s="926"/>
      <c r="CE113" s="926"/>
      <c r="CF113" s="920">
        <v>4.5</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23391</v>
      </c>
      <c r="DH113" s="959"/>
      <c r="DI113" s="959"/>
      <c r="DJ113" s="959"/>
      <c r="DK113" s="960"/>
      <c r="DL113" s="961">
        <v>15725</v>
      </c>
      <c r="DM113" s="959"/>
      <c r="DN113" s="959"/>
      <c r="DO113" s="959"/>
      <c r="DP113" s="960"/>
      <c r="DQ113" s="961">
        <v>7929</v>
      </c>
      <c r="DR113" s="959"/>
      <c r="DS113" s="959"/>
      <c r="DT113" s="959"/>
      <c r="DU113" s="960"/>
      <c r="DV113" s="962">
        <v>0.1</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116441</v>
      </c>
      <c r="AB114" s="959"/>
      <c r="AC114" s="959"/>
      <c r="AD114" s="959"/>
      <c r="AE114" s="960"/>
      <c r="AF114" s="961">
        <v>128425</v>
      </c>
      <c r="AG114" s="959"/>
      <c r="AH114" s="959"/>
      <c r="AI114" s="959"/>
      <c r="AJ114" s="960"/>
      <c r="AK114" s="961">
        <v>105242</v>
      </c>
      <c r="AL114" s="959"/>
      <c r="AM114" s="959"/>
      <c r="AN114" s="959"/>
      <c r="AO114" s="960"/>
      <c r="AP114" s="962">
        <v>0.9</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4539889</v>
      </c>
      <c r="BR114" s="926"/>
      <c r="BS114" s="926"/>
      <c r="BT114" s="926"/>
      <c r="BU114" s="926"/>
      <c r="BV114" s="926">
        <v>4326737</v>
      </c>
      <c r="BW114" s="926"/>
      <c r="BX114" s="926"/>
      <c r="BY114" s="926"/>
      <c r="BZ114" s="926"/>
      <c r="CA114" s="926">
        <v>4051386</v>
      </c>
      <c r="CB114" s="926"/>
      <c r="CC114" s="926"/>
      <c r="CD114" s="926"/>
      <c r="CE114" s="926"/>
      <c r="CF114" s="920">
        <v>34.6</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19031</v>
      </c>
      <c r="AB115" s="938"/>
      <c r="AC115" s="938"/>
      <c r="AD115" s="938"/>
      <c r="AE115" s="939"/>
      <c r="AF115" s="940">
        <v>16232</v>
      </c>
      <c r="AG115" s="938"/>
      <c r="AH115" s="938"/>
      <c r="AI115" s="938"/>
      <c r="AJ115" s="939"/>
      <c r="AK115" s="940">
        <v>14460</v>
      </c>
      <c r="AL115" s="938"/>
      <c r="AM115" s="938"/>
      <c r="AN115" s="938"/>
      <c r="AO115" s="939"/>
      <c r="AP115" s="941">
        <v>0.1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4135774</v>
      </c>
      <c r="AB117" s="979"/>
      <c r="AC117" s="979"/>
      <c r="AD117" s="979"/>
      <c r="AE117" s="980"/>
      <c r="AF117" s="981">
        <v>4020486</v>
      </c>
      <c r="AG117" s="979"/>
      <c r="AH117" s="979"/>
      <c r="AI117" s="979"/>
      <c r="AJ117" s="980"/>
      <c r="AK117" s="981">
        <v>3912747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30015426</v>
      </c>
      <c r="BR119" s="1000"/>
      <c r="BS119" s="1000"/>
      <c r="BT119" s="1000"/>
      <c r="BU119" s="1000"/>
      <c r="BV119" s="1000">
        <v>27858187</v>
      </c>
      <c r="BW119" s="1000"/>
      <c r="BX119" s="1000"/>
      <c r="BY119" s="1000"/>
      <c r="BZ119" s="1000"/>
      <c r="CA119" s="1000">
        <v>27509775</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21552964</v>
      </c>
      <c r="BR120" s="931"/>
      <c r="BS120" s="931"/>
      <c r="BT120" s="931"/>
      <c r="BU120" s="931"/>
      <c r="BV120" s="931">
        <v>20728202</v>
      </c>
      <c r="BW120" s="931"/>
      <c r="BX120" s="931"/>
      <c r="BY120" s="931"/>
      <c r="BZ120" s="931"/>
      <c r="CA120" s="931">
        <v>20286990</v>
      </c>
      <c r="CB120" s="931"/>
      <c r="CC120" s="931"/>
      <c r="CD120" s="931"/>
      <c r="CE120" s="931"/>
      <c r="CF120" s="944">
        <v>173.4</v>
      </c>
      <c r="CG120" s="945"/>
      <c r="CH120" s="945"/>
      <c r="CI120" s="945"/>
      <c r="CJ120" s="945"/>
      <c r="CK120" s="1006" t="s">
        <v>444</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815548</v>
      </c>
      <c r="DH120" s="931"/>
      <c r="DI120" s="931"/>
      <c r="DJ120" s="931"/>
      <c r="DK120" s="931"/>
      <c r="DL120" s="931">
        <v>780865</v>
      </c>
      <c r="DM120" s="931"/>
      <c r="DN120" s="931"/>
      <c r="DO120" s="931"/>
      <c r="DP120" s="931"/>
      <c r="DQ120" s="931">
        <v>783297</v>
      </c>
      <c r="DR120" s="931"/>
      <c r="DS120" s="931"/>
      <c r="DT120" s="931"/>
      <c r="DU120" s="931"/>
      <c r="DV120" s="932">
        <v>6.7</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8064</v>
      </c>
      <c r="AB121" s="959"/>
      <c r="AC121" s="959"/>
      <c r="AD121" s="959"/>
      <c r="AE121" s="960"/>
      <c r="AF121" s="961">
        <v>8064</v>
      </c>
      <c r="AG121" s="959"/>
      <c r="AH121" s="959"/>
      <c r="AI121" s="959"/>
      <c r="AJ121" s="960"/>
      <c r="AK121" s="961">
        <v>8064</v>
      </c>
      <c r="AL121" s="959"/>
      <c r="AM121" s="959"/>
      <c r="AN121" s="959"/>
      <c r="AO121" s="960"/>
      <c r="AP121" s="962">
        <v>0.1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37735</v>
      </c>
      <c r="BR121" s="926"/>
      <c r="BS121" s="926"/>
      <c r="BT121" s="926"/>
      <c r="BU121" s="926"/>
      <c r="BV121" s="926">
        <v>21963</v>
      </c>
      <c r="BW121" s="926"/>
      <c r="BX121" s="926"/>
      <c r="BY121" s="926"/>
      <c r="BZ121" s="926"/>
      <c r="CA121" s="926">
        <v>9838</v>
      </c>
      <c r="CB121" s="926"/>
      <c r="CC121" s="926"/>
      <c r="CD121" s="926"/>
      <c r="CE121" s="926"/>
      <c r="CF121" s="920">
        <v>0.1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26369</v>
      </c>
      <c r="DH121" s="926"/>
      <c r="DI121" s="926"/>
      <c r="DJ121" s="926"/>
      <c r="DK121" s="926"/>
      <c r="DL121" s="926">
        <v>23988</v>
      </c>
      <c r="DM121" s="926"/>
      <c r="DN121" s="926"/>
      <c r="DO121" s="926"/>
      <c r="DP121" s="926"/>
      <c r="DQ121" s="926">
        <v>47656</v>
      </c>
      <c r="DR121" s="926"/>
      <c r="DS121" s="926"/>
      <c r="DT121" s="926"/>
      <c r="DU121" s="926"/>
      <c r="DV121" s="927">
        <v>0.4</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23753924</v>
      </c>
      <c r="BR122" s="1000"/>
      <c r="BS122" s="1000"/>
      <c r="BT122" s="1000"/>
      <c r="BU122" s="1000"/>
      <c r="BV122" s="1000">
        <v>22265050</v>
      </c>
      <c r="BW122" s="1000"/>
      <c r="BX122" s="1000"/>
      <c r="BY122" s="1000"/>
      <c r="BZ122" s="1000"/>
      <c r="CA122" s="1000">
        <v>21643465</v>
      </c>
      <c r="CB122" s="1000"/>
      <c r="CC122" s="1000"/>
      <c r="CD122" s="1000"/>
      <c r="CE122" s="1000"/>
      <c r="CF122" s="1017">
        <v>185</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45344623</v>
      </c>
      <c r="BR123" s="1064"/>
      <c r="BS123" s="1064"/>
      <c r="BT123" s="1064"/>
      <c r="BU123" s="1064"/>
      <c r="BV123" s="1064">
        <v>43015215</v>
      </c>
      <c r="BW123" s="1064"/>
      <c r="BX123" s="1064"/>
      <c r="BY123" s="1064"/>
      <c r="BZ123" s="1064"/>
      <c r="CA123" s="1064">
        <v>41940293</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10967</v>
      </c>
      <c r="AB127" s="959"/>
      <c r="AC127" s="959"/>
      <c r="AD127" s="959"/>
      <c r="AE127" s="960"/>
      <c r="AF127" s="961">
        <v>8168</v>
      </c>
      <c r="AG127" s="959"/>
      <c r="AH127" s="959"/>
      <c r="AI127" s="959"/>
      <c r="AJ127" s="960"/>
      <c r="AK127" s="961">
        <v>6396</v>
      </c>
      <c r="AL127" s="959"/>
      <c r="AM127" s="959"/>
      <c r="AN127" s="959"/>
      <c r="AO127" s="960"/>
      <c r="AP127" s="962">
        <v>0.1</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21863</v>
      </c>
      <c r="AB128" s="1046"/>
      <c r="AC128" s="1046"/>
      <c r="AD128" s="1046"/>
      <c r="AE128" s="1047"/>
      <c r="AF128" s="1048">
        <v>16931</v>
      </c>
      <c r="AG128" s="1046"/>
      <c r="AH128" s="1046"/>
      <c r="AI128" s="1046"/>
      <c r="AJ128" s="1047"/>
      <c r="AK128" s="1048">
        <v>12731</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12.81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14915457</v>
      </c>
      <c r="AB129" s="959"/>
      <c r="AC129" s="959"/>
      <c r="AD129" s="959"/>
      <c r="AE129" s="960"/>
      <c r="AF129" s="961">
        <v>14612861</v>
      </c>
      <c r="AG129" s="959"/>
      <c r="AH129" s="959"/>
      <c r="AI129" s="959"/>
      <c r="AJ129" s="960"/>
      <c r="AK129" s="961">
        <v>14599337</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17.809999999999999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2944418</v>
      </c>
      <c r="AB130" s="959"/>
      <c r="AC130" s="959"/>
      <c r="AD130" s="959"/>
      <c r="AE130" s="960"/>
      <c r="AF130" s="961">
        <v>3013015</v>
      </c>
      <c r="AG130" s="959"/>
      <c r="AH130" s="959"/>
      <c r="AI130" s="959"/>
      <c r="AJ130" s="960"/>
      <c r="AK130" s="961">
        <v>2900050</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11971039</v>
      </c>
      <c r="AB131" s="986"/>
      <c r="AC131" s="986"/>
      <c r="AD131" s="986"/>
      <c r="AE131" s="987"/>
      <c r="AF131" s="985">
        <v>11599846</v>
      </c>
      <c r="AG131" s="986"/>
      <c r="AH131" s="986"/>
      <c r="AI131" s="986"/>
      <c r="AJ131" s="987"/>
      <c r="AK131" s="985">
        <v>11699287</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9.7693525179999998</v>
      </c>
      <c r="AB132" s="1097"/>
      <c r="AC132" s="1097"/>
      <c r="AD132" s="1097"/>
      <c r="AE132" s="1098"/>
      <c r="AF132" s="1099">
        <v>8.5392512969999999</v>
      </c>
      <c r="AG132" s="1097"/>
      <c r="AH132" s="1097"/>
      <c r="AI132" s="1097"/>
      <c r="AJ132" s="1098"/>
      <c r="AK132" s="1099">
        <v>8.5472388190000004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8.8000000000000007</v>
      </c>
      <c r="AB133" s="1080"/>
      <c r="AC133" s="1080"/>
      <c r="AD133" s="1080"/>
      <c r="AE133" s="1081"/>
      <c r="AF133" s="1079">
        <v>8.9</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tx1fZRvgy8GTq2P1soR1OhFd+Szfz3p4eDIzXhM1YEMIWmgJC/HsoWU4ATB7UuB26cvmb+7Ifmt7XRrYy0Pow==" saltValue="1pi2gbPvj9F9W7MLwjsV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hT98srcw9fBQc47HWKDLplgoRgchEGuv01w2HayW4B3jRa9F6wRPMLWwah8U4H+Q0Ib6D8lRLopnqWysJ8Xlw==" saltValue="1SqiDT+aTmPhOVx/0x98/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w4Q3atfShOaxE6HAfZXVx0HCAKBS4wo3Yta6BFmApbNK5pNffVBqC6GSdj2+7FEsX7IdQ7EWIQ5DWJvsz1Z/Q==" saltValue="lJ7yIOYx0urNV1c2ODJI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4225575</v>
      </c>
      <c r="AP9" s="281">
        <v>121372</v>
      </c>
      <c r="AQ9" s="282">
        <v>107616</v>
      </c>
      <c r="AR9" s="283">
        <v>12.8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701800</v>
      </c>
      <c r="AP10" s="284">
        <v>20158</v>
      </c>
      <c r="AQ10" s="285">
        <v>10095</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4645</v>
      </c>
      <c r="AP11" s="284">
        <v>133</v>
      </c>
      <c r="AQ11" s="285">
        <v>1704</v>
      </c>
      <c r="AR11" s="286">
        <v>-92.2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7</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147380</v>
      </c>
      <c r="AP13" s="284">
        <v>4233</v>
      </c>
      <c r="AQ13" s="285">
        <v>4110</v>
      </c>
      <c r="AR13" s="286">
        <v>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125997</v>
      </c>
      <c r="AP14" s="284">
        <v>3619</v>
      </c>
      <c r="AQ14" s="285">
        <v>2451</v>
      </c>
      <c r="AR14" s="286">
        <v>47.7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-515499</v>
      </c>
      <c r="AP15" s="284">
        <v>-14807</v>
      </c>
      <c r="AQ15" s="285">
        <v>-6399</v>
      </c>
      <c r="AR15" s="286">
        <v>131.4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4689898</v>
      </c>
      <c r="AP16" s="284">
        <v>134709</v>
      </c>
      <c r="AQ16" s="285">
        <v>119584</v>
      </c>
      <c r="AR16" s="286">
        <v>12.6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12.35</v>
      </c>
      <c r="AP21" s="298">
        <v>10.86</v>
      </c>
      <c r="AQ21" s="299">
        <v>1.49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99</v>
      </c>
      <c r="AP22" s="303">
        <v>97.3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3695056</v>
      </c>
      <c r="AP32" s="312">
        <v>106134</v>
      </c>
      <c r="AQ32" s="313">
        <v>75090</v>
      </c>
      <c r="AR32" s="314">
        <v>41.3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1</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97989</v>
      </c>
      <c r="AP35" s="312">
        <v>2815</v>
      </c>
      <c r="AQ35" s="313">
        <v>17211</v>
      </c>
      <c r="AR35" s="314">
        <v>-83.6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105242</v>
      </c>
      <c r="AP36" s="312">
        <v>3023</v>
      </c>
      <c r="AQ36" s="313">
        <v>2478</v>
      </c>
      <c r="AR36" s="314">
        <v>22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14460</v>
      </c>
      <c r="AP37" s="312">
        <v>415</v>
      </c>
      <c r="AQ37" s="313">
        <v>654</v>
      </c>
      <c r="AR37" s="314">
        <v>-36.5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-12731</v>
      </c>
      <c r="AP39" s="312">
        <v>-366</v>
      </c>
      <c r="AQ39" s="313">
        <v>-3502</v>
      </c>
      <c r="AR39" s="314">
        <v>-89.5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-2900050</v>
      </c>
      <c r="AP40" s="312">
        <v>-83299</v>
      </c>
      <c r="AQ40" s="313">
        <v>-63750</v>
      </c>
      <c r="AR40" s="314">
        <v>30.7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999966</v>
      </c>
      <c r="AP41" s="312">
        <v>28722</v>
      </c>
      <c r="AQ41" s="313">
        <v>28185</v>
      </c>
      <c r="AR41" s="314">
        <v>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2732654</v>
      </c>
      <c r="AN51" s="334">
        <v>72515</v>
      </c>
      <c r="AO51" s="335">
        <v>-49</v>
      </c>
      <c r="AP51" s="336">
        <v>94081</v>
      </c>
      <c r="AQ51" s="337">
        <v>10.5</v>
      </c>
      <c r="AR51" s="338">
        <v>-59.5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2119940</v>
      </c>
      <c r="AN52" s="342">
        <v>56256</v>
      </c>
      <c r="AO52" s="343">
        <v>-33.9</v>
      </c>
      <c r="AP52" s="344">
        <v>48949</v>
      </c>
      <c r="AQ52" s="345">
        <v>11.5</v>
      </c>
      <c r="AR52" s="346">
        <v>-45.4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2893228</v>
      </c>
      <c r="AN53" s="334">
        <v>78145</v>
      </c>
      <c r="AO53" s="335">
        <v>7.8</v>
      </c>
      <c r="AP53" s="336">
        <v>92632</v>
      </c>
      <c r="AQ53" s="337">
        <v>-1.5</v>
      </c>
      <c r="AR53" s="338">
        <v>9.3000000000000007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2288901</v>
      </c>
      <c r="AN54" s="342">
        <v>61822</v>
      </c>
      <c r="AO54" s="343">
        <v>9.9</v>
      </c>
      <c r="AP54" s="344">
        <v>47978</v>
      </c>
      <c r="AQ54" s="345">
        <v>-2</v>
      </c>
      <c r="AR54" s="346">
        <v>11.9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3401555</v>
      </c>
      <c r="AN55" s="334">
        <v>93789</v>
      </c>
      <c r="AO55" s="335">
        <v>20</v>
      </c>
      <c r="AP55" s="336">
        <v>96469</v>
      </c>
      <c r="AQ55" s="337">
        <v>4.0999999999999996</v>
      </c>
      <c r="AR55" s="338">
        <v>15.9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2164473</v>
      </c>
      <c r="AN56" s="342">
        <v>59680</v>
      </c>
      <c r="AO56" s="343">
        <v>-3.5</v>
      </c>
      <c r="AP56" s="344">
        <v>49775</v>
      </c>
      <c r="AQ56" s="345">
        <v>3.7</v>
      </c>
      <c r="AR56" s="346">
        <v>-7.2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3177141</v>
      </c>
      <c r="AN57" s="334">
        <v>89263</v>
      </c>
      <c r="AO57" s="335">
        <v>-4.8</v>
      </c>
      <c r="AP57" s="336">
        <v>85743</v>
      </c>
      <c r="AQ57" s="337">
        <v>-11.1</v>
      </c>
      <c r="AR57" s="338">
        <v>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2084976</v>
      </c>
      <c r="AN58" s="342">
        <v>58578</v>
      </c>
      <c r="AO58" s="343">
        <v>-1.8</v>
      </c>
      <c r="AP58" s="344">
        <v>45231</v>
      </c>
      <c r="AQ58" s="345">
        <v>-9.1</v>
      </c>
      <c r="AR58" s="346">
        <v>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5423735</v>
      </c>
      <c r="AN59" s="334">
        <v>155787</v>
      </c>
      <c r="AO59" s="335">
        <v>74.5</v>
      </c>
      <c r="AP59" s="336">
        <v>92509</v>
      </c>
      <c r="AQ59" s="337">
        <v>7.9</v>
      </c>
      <c r="AR59" s="338">
        <v>66.599999999999994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3054361</v>
      </c>
      <c r="AN60" s="342">
        <v>87731</v>
      </c>
      <c r="AO60" s="343">
        <v>49.8</v>
      </c>
      <c r="AP60" s="344">
        <v>52274</v>
      </c>
      <c r="AQ60" s="345">
        <v>15.6</v>
      </c>
      <c r="AR60" s="346">
        <v>34.200000000000003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3525663</v>
      </c>
      <c r="AN61" s="349">
        <v>97900</v>
      </c>
      <c r="AO61" s="350">
        <v>9.6999999999999993</v>
      </c>
      <c r="AP61" s="351">
        <v>92287</v>
      </c>
      <c r="AQ61" s="352">
        <v>2</v>
      </c>
      <c r="AR61" s="338">
        <v>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2342530</v>
      </c>
      <c r="AN62" s="342">
        <v>64813</v>
      </c>
      <c r="AO62" s="343">
        <v>4.0999999999999996</v>
      </c>
      <c r="AP62" s="344">
        <v>48841</v>
      </c>
      <c r="AQ62" s="345">
        <v>3.9</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vkxwFW8H5C2WJtlJ8GAnJpwhbeIHQQ4E8ALspy/GnafSoHx0PszgszRbBtpWKsRChT1jmZ63JnuLDqdwUvS3w==" saltValue="lufPpadZn/keo0KKBsr3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yNH3MV5GWfdGPp1CggOq8eFxcUNcmpTEn9Rg7qJcBcSvybsFTJ7Lq5zmIK/Es9gq9jwLGdYgA0Ahm9DNeqefbQ==" saltValue="jph/yZ7au0ahQ3BHyzhh3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CbBXpGHf5HEj9hg2mhW4rNOkq9JwHoBkBaIWU3IxLGoNtDf88JuVZ+OfImAcWCWaow2PShVDTnFNXQyLTjekBw==" saltValue="tWUC8JNmW3BqjhrNSNq0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26.78</v>
      </c>
      <c r="G47" s="12">
        <v>25.33</v>
      </c>
      <c r="H47" s="12">
        <v>24.41</v>
      </c>
      <c r="I47" s="12">
        <v>24.46</v>
      </c>
      <c r="J47" s="13">
        <v>25.31</v>
      </c>
    </row>
    <row r="48" spans="2:10" ht="57.75" customHeight="1" x14ac:dyDescent="0.15">
      <c r="B48" s="14"/>
      <c r="C48" s="1141" t="s">
        <v>4</v>
      </c>
      <c r="D48" s="1141"/>
      <c r="E48" s="1142"/>
      <c r="F48" s="15">
        <v>9.35</v>
      </c>
      <c r="G48" s="16">
        <v>12.9</v>
      </c>
      <c r="H48" s="16">
        <v>7.46</v>
      </c>
      <c r="I48" s="16">
        <v>8.59</v>
      </c>
      <c r="J48" s="17">
        <v>9.4700000000000006</v>
      </c>
    </row>
    <row r="49" spans="2:10" ht="57.75" customHeight="1" thickBot="1" x14ac:dyDescent="0.2">
      <c r="B49" s="18"/>
      <c r="C49" s="1143" t="s">
        <v>5</v>
      </c>
      <c r="D49" s="1143"/>
      <c r="E49" s="1144"/>
      <c r="F49" s="19" t="s">
        <v>529</v>
      </c>
      <c r="G49" s="20">
        <v>2.2000000000000002</v>
      </c>
      <c r="H49" s="20" t="s">
        <v>530</v>
      </c>
      <c r="I49" s="20">
        <v>0.52</v>
      </c>
      <c r="J49" s="21">
        <v>2.06</v>
      </c>
    </row>
    <row r="50" spans="2:10" x14ac:dyDescent="0.15"/>
  </sheetData>
  <sheetProtection algorithmName="SHA-512" hashValue="29KuX0L/KwJMgL/NxDmKeziOgtYGzJhD74bPwQN2LLBwXUBvEQsLSxl85KE17IUKYh9I7rdQu54suFbz1pXDgA==" saltValue="9HGsrh8RZV/qRaRGuN/T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2.14</v>
      </c>
      <c r="G34" s="33">
        <v>5.71</v>
      </c>
      <c r="H34" s="33">
        <v>9.68</v>
      </c>
      <c r="I34" s="33">
        <v>13.54</v>
      </c>
      <c r="J34" s="34">
        <v>13.63</v>
      </c>
      <c r="K34" s="22"/>
      <c r="L34" s="22"/>
      <c r="M34" s="22"/>
      <c r="N34" s="22"/>
      <c r="O34" s="22"/>
      <c r="P34" s="22"/>
    </row>
    <row r="35" spans="1:16" ht="39" customHeight="1" x14ac:dyDescent="0.15">
      <c r="A35" s="22"/>
      <c r="B35" s="35"/>
      <c r="C35" s="1145" t="s">
        <v>532</v>
      </c>
      <c r="D35" s="1146"/>
      <c r="E35" s="1147"/>
      <c r="F35" s="36">
        <v>9.34</v>
      </c>
      <c r="G35" s="37">
        <v>12.89</v>
      </c>
      <c r="H35" s="37">
        <v>7.46</v>
      </c>
      <c r="I35" s="37">
        <v>8.58</v>
      </c>
      <c r="J35" s="38">
        <v>9.4600000000000009</v>
      </c>
      <c r="K35" s="22"/>
      <c r="L35" s="22"/>
      <c r="M35" s="22"/>
      <c r="N35" s="22"/>
      <c r="O35" s="22"/>
      <c r="P35" s="22"/>
    </row>
    <row r="36" spans="1:16" ht="39" customHeight="1" x14ac:dyDescent="0.15">
      <c r="A36" s="22"/>
      <c r="B36" s="35"/>
      <c r="C36" s="1145" t="s">
        <v>533</v>
      </c>
      <c r="D36" s="1146"/>
      <c r="E36" s="1147"/>
      <c r="F36" s="36">
        <v>7.17</v>
      </c>
      <c r="G36" s="37">
        <v>5.56</v>
      </c>
      <c r="H36" s="37">
        <v>7.67</v>
      </c>
      <c r="I36" s="37">
        <v>7.08</v>
      </c>
      <c r="J36" s="38">
        <v>7.34</v>
      </c>
      <c r="K36" s="22"/>
      <c r="L36" s="22"/>
      <c r="M36" s="22"/>
      <c r="N36" s="22"/>
      <c r="O36" s="22"/>
      <c r="P36" s="22"/>
    </row>
    <row r="37" spans="1:16" ht="39" customHeight="1" x14ac:dyDescent="0.15">
      <c r="A37" s="22"/>
      <c r="B37" s="35"/>
      <c r="C37" s="1145" t="s">
        <v>534</v>
      </c>
      <c r="D37" s="1146"/>
      <c r="E37" s="1147"/>
      <c r="F37" s="36">
        <v>1.73</v>
      </c>
      <c r="G37" s="37">
        <v>1.69</v>
      </c>
      <c r="H37" s="37">
        <v>1.55</v>
      </c>
      <c r="I37" s="37">
        <v>1.54</v>
      </c>
      <c r="J37" s="38">
        <v>1.04</v>
      </c>
      <c r="K37" s="22"/>
      <c r="L37" s="22"/>
      <c r="M37" s="22"/>
      <c r="N37" s="22"/>
      <c r="O37" s="22"/>
      <c r="P37" s="22"/>
    </row>
    <row r="38" spans="1:16" ht="39" customHeight="1" x14ac:dyDescent="0.15">
      <c r="A38" s="22"/>
      <c r="B38" s="35"/>
      <c r="C38" s="1145" t="s">
        <v>535</v>
      </c>
      <c r="D38" s="1146"/>
      <c r="E38" s="1147"/>
      <c r="F38" s="36">
        <v>1.01</v>
      </c>
      <c r="G38" s="37">
        <v>1.54</v>
      </c>
      <c r="H38" s="37">
        <v>1.47</v>
      </c>
      <c r="I38" s="37">
        <v>1.56</v>
      </c>
      <c r="J38" s="38">
        <v>0.34</v>
      </c>
      <c r="K38" s="22"/>
      <c r="L38" s="22"/>
      <c r="M38" s="22"/>
      <c r="N38" s="22"/>
      <c r="O38" s="22"/>
      <c r="P38" s="22"/>
    </row>
    <row r="39" spans="1:16" ht="39" customHeight="1" x14ac:dyDescent="0.15">
      <c r="A39" s="22"/>
      <c r="B39" s="35"/>
      <c r="C39" s="1145" t="s">
        <v>536</v>
      </c>
      <c r="D39" s="1146"/>
      <c r="E39" s="1147"/>
      <c r="F39" s="36">
        <v>0</v>
      </c>
      <c r="G39" s="37">
        <v>0.01</v>
      </c>
      <c r="H39" s="37">
        <v>0.01</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oz9WWWNklEvCA51Fvh975ipMgNrm/C3nt5xQNpLHZCQY2H53l0sNXx2u63pu2QnfRlFm3Fb/dggx8+4KrpZNQ==" saltValue="L+eaL+9NLvKeEtIAsaNu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3556</v>
      </c>
      <c r="L45" s="60">
        <v>3579</v>
      </c>
      <c r="M45" s="60">
        <v>3878</v>
      </c>
      <c r="N45" s="60">
        <v>3803</v>
      </c>
      <c r="O45" s="61">
        <v>3695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77</v>
      </c>
      <c r="L48" s="64">
        <v>82</v>
      </c>
      <c r="M48" s="64">
        <v>122</v>
      </c>
      <c r="N48" s="64">
        <v>73</v>
      </c>
      <c r="O48" s="65">
        <v>98</v>
      </c>
      <c r="P48" s="48"/>
      <c r="Q48" s="48"/>
      <c r="R48" s="48"/>
      <c r="S48" s="48"/>
      <c r="T48" s="48"/>
      <c r="U48" s="48"/>
    </row>
    <row r="49" spans="1:21" ht="30.75" customHeight="1" x14ac:dyDescent="0.15">
      <c r="A49" s="48"/>
      <c r="B49" s="1155"/>
      <c r="C49" s="1156"/>
      <c r="D49" s="62"/>
      <c r="E49" s="1161" t="s">
        <v>14</v>
      </c>
      <c r="F49" s="1161"/>
      <c r="G49" s="1161"/>
      <c r="H49" s="1161"/>
      <c r="I49" s="1161"/>
      <c r="J49" s="1162"/>
      <c r="K49" s="63">
        <v>92</v>
      </c>
      <c r="L49" s="64">
        <v>117</v>
      </c>
      <c r="M49" s="64">
        <v>116</v>
      </c>
      <c r="N49" s="64">
        <v>128</v>
      </c>
      <c r="O49" s="65">
        <v>105</v>
      </c>
      <c r="P49" s="48"/>
      <c r="Q49" s="48"/>
      <c r="R49" s="48"/>
      <c r="S49" s="48"/>
      <c r="T49" s="48"/>
      <c r="U49" s="48"/>
    </row>
    <row r="50" spans="1:21" ht="30.75" customHeight="1" x14ac:dyDescent="0.15">
      <c r="A50" s="48"/>
      <c r="B50" s="1155"/>
      <c r="C50" s="1156"/>
      <c r="D50" s="62"/>
      <c r="E50" s="1161" t="s">
        <v>15</v>
      </c>
      <c r="F50" s="1161"/>
      <c r="G50" s="1161"/>
      <c r="H50" s="1161"/>
      <c r="I50" s="1161"/>
      <c r="J50" s="1162"/>
      <c r="K50" s="63">
        <v>20</v>
      </c>
      <c r="L50" s="64">
        <v>20</v>
      </c>
      <c r="M50" s="64">
        <v>19</v>
      </c>
      <c r="N50" s="64">
        <v>16</v>
      </c>
      <c r="O50" s="65">
        <v>14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2789</v>
      </c>
      <c r="L52" s="64">
        <v>2801</v>
      </c>
      <c r="M52" s="64">
        <v>2966</v>
      </c>
      <c r="N52" s="64">
        <v>3030</v>
      </c>
      <c r="O52" s="65">
        <v>2914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956</v>
      </c>
      <c r="L53" s="69">
        <v>997</v>
      </c>
      <c r="M53" s="69">
        <v>1169</v>
      </c>
      <c r="N53" s="69">
        <v>990</v>
      </c>
      <c r="O53" s="70">
        <v>998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561</v>
      </c>
      <c r="L58" s="84" t="s">
        <v>561</v>
      </c>
      <c r="M58" s="84" t="s">
        <v>561</v>
      </c>
      <c r="N58" s="84" t="s">
        <v>561</v>
      </c>
      <c r="O58" s="85" t="s">
        <v>561</v>
      </c>
    </row>
    <row r="59" spans="1:21" ht="31.5" customHeight="1" x14ac:dyDescent="0.15">
      <c r="B59" s="1171"/>
      <c r="C59" s="1172"/>
      <c r="D59" s="1178" t="s">
        <v>26</v>
      </c>
      <c r="E59" s="1179"/>
      <c r="F59" s="1179"/>
      <c r="G59" s="1179"/>
      <c r="H59" s="1179"/>
      <c r="I59" s="1179"/>
      <c r="J59" s="1180"/>
      <c r="K59" s="86" t="s">
        <v>561</v>
      </c>
      <c r="L59" s="87" t="s">
        <v>561</v>
      </c>
      <c r="M59" s="87" t="s">
        <v>561</v>
      </c>
      <c r="N59" s="87" t="s">
        <v>561</v>
      </c>
      <c r="O59" s="88" t="s">
        <v>561</v>
      </c>
    </row>
    <row r="60" spans="1:21" ht="31.5" customHeight="1" thickBot="1" x14ac:dyDescent="0.2">
      <c r="B60" s="1173"/>
      <c r="C60" s="1174"/>
      <c r="D60" s="1181" t="s">
        <v>27</v>
      </c>
      <c r="E60" s="1182"/>
      <c r="F60" s="1182"/>
      <c r="G60" s="1182"/>
      <c r="H60" s="1182"/>
      <c r="I60" s="1182"/>
      <c r="J60" s="1183"/>
      <c r="K60" s="89" t="s">
        <v>561</v>
      </c>
      <c r="L60" s="90" t="s">
        <v>561</v>
      </c>
      <c r="M60" s="90" t="s">
        <v>561</v>
      </c>
      <c r="N60" s="90" t="s">
        <v>561</v>
      </c>
      <c r="O60" s="91" t="s">
        <v>561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bkeIhpBCT6p0NiRAlRErz8fGRFhxIeK8LTzpEUV6aj1Txn0u4LUQzk8ty6yqTjOxBGu07SUljgsxj+WmbewuA==" saltValue="opzCIeRPj4vdHXF4of1b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24388</v>
      </c>
      <c r="J41" s="356">
        <v>25033</v>
      </c>
      <c r="K41" s="356">
        <v>24053</v>
      </c>
      <c r="L41" s="356">
        <v>22223</v>
      </c>
      <c r="M41" s="357">
        <v>22094</v>
      </c>
    </row>
    <row r="42" spans="2:13" ht="27.75" customHeight="1" x14ac:dyDescent="0.15">
      <c r="B42" s="1186"/>
      <c r="C42" s="1187"/>
      <c r="D42" s="106"/>
      <c r="E42" s="1192" t="s">
        <v>32</v>
      </c>
      <c r="F42" s="1192"/>
      <c r="G42" s="1192"/>
      <c r="H42" s="1193"/>
      <c r="I42" s="358">
        <v>38</v>
      </c>
      <c r="J42" s="359">
        <v>31</v>
      </c>
      <c r="K42" s="359">
        <v>23</v>
      </c>
      <c r="L42" s="359">
        <v>16</v>
      </c>
      <c r="M42" s="360">
        <v>8</v>
      </c>
    </row>
    <row r="43" spans="2:13" ht="27.75" customHeight="1" x14ac:dyDescent="0.15">
      <c r="B43" s="1186"/>
      <c r="C43" s="1187"/>
      <c r="D43" s="106"/>
      <c r="E43" s="1192" t="s">
        <v>33</v>
      </c>
      <c r="F43" s="1192"/>
      <c r="G43" s="1192"/>
      <c r="H43" s="1193"/>
      <c r="I43" s="358">
        <v>687</v>
      </c>
      <c r="J43" s="359">
        <v>749</v>
      </c>
      <c r="K43" s="359">
        <v>842</v>
      </c>
      <c r="L43" s="359">
        <v>805</v>
      </c>
      <c r="M43" s="360">
        <v>831</v>
      </c>
    </row>
    <row r="44" spans="2:13" ht="27.75" customHeight="1" x14ac:dyDescent="0.15">
      <c r="B44" s="1186"/>
      <c r="C44" s="1187"/>
      <c r="D44" s="106"/>
      <c r="E44" s="1192" t="s">
        <v>34</v>
      </c>
      <c r="F44" s="1192"/>
      <c r="G44" s="1192"/>
      <c r="H44" s="1193"/>
      <c r="I44" s="358">
        <v>483</v>
      </c>
      <c r="J44" s="359">
        <v>523</v>
      </c>
      <c r="K44" s="359">
        <v>558</v>
      </c>
      <c r="L44" s="359">
        <v>488</v>
      </c>
      <c r="M44" s="360">
        <v>526</v>
      </c>
    </row>
    <row r="45" spans="2:13" ht="27.75" customHeight="1" x14ac:dyDescent="0.15">
      <c r="B45" s="1186"/>
      <c r="C45" s="1187"/>
      <c r="D45" s="106"/>
      <c r="E45" s="1192" t="s">
        <v>35</v>
      </c>
      <c r="F45" s="1192"/>
      <c r="G45" s="1192"/>
      <c r="H45" s="1193"/>
      <c r="I45" s="358">
        <v>5156</v>
      </c>
      <c r="J45" s="359">
        <v>4895</v>
      </c>
      <c r="K45" s="359">
        <v>4540</v>
      </c>
      <c r="L45" s="359">
        <v>4327</v>
      </c>
      <c r="M45" s="360">
        <v>4051</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21179</v>
      </c>
      <c r="J50" s="359">
        <v>21419</v>
      </c>
      <c r="K50" s="359">
        <v>21553</v>
      </c>
      <c r="L50" s="359">
        <v>20728</v>
      </c>
      <c r="M50" s="360">
        <v>20287</v>
      </c>
    </row>
    <row r="51" spans="2:13" ht="27.75" customHeight="1" x14ac:dyDescent="0.15">
      <c r="B51" s="1186"/>
      <c r="C51" s="1187"/>
      <c r="D51" s="106"/>
      <c r="E51" s="1192" t="s">
        <v>42</v>
      </c>
      <c r="F51" s="1192"/>
      <c r="G51" s="1192"/>
      <c r="H51" s="1193"/>
      <c r="I51" s="358">
        <v>82</v>
      </c>
      <c r="J51" s="359">
        <v>58</v>
      </c>
      <c r="K51" s="359">
        <v>38</v>
      </c>
      <c r="L51" s="359">
        <v>22</v>
      </c>
      <c r="M51" s="360">
        <v>10</v>
      </c>
    </row>
    <row r="52" spans="2:13" ht="27.75" customHeight="1" x14ac:dyDescent="0.15">
      <c r="B52" s="1188"/>
      <c r="C52" s="1189"/>
      <c r="D52" s="106"/>
      <c r="E52" s="1192" t="s">
        <v>43</v>
      </c>
      <c r="F52" s="1192"/>
      <c r="G52" s="1192"/>
      <c r="H52" s="1193"/>
      <c r="I52" s="358">
        <v>23676</v>
      </c>
      <c r="J52" s="359">
        <v>24272</v>
      </c>
      <c r="K52" s="359">
        <v>23754</v>
      </c>
      <c r="L52" s="359">
        <v>22265</v>
      </c>
      <c r="M52" s="360">
        <v>21643</v>
      </c>
    </row>
    <row r="53" spans="2:13" ht="27.75" customHeight="1" thickBot="1" x14ac:dyDescent="0.2">
      <c r="B53" s="1199" t="s">
        <v>19</v>
      </c>
      <c r="C53" s="1200"/>
      <c r="D53" s="110"/>
      <c r="E53" s="1201" t="s">
        <v>44</v>
      </c>
      <c r="F53" s="1201"/>
      <c r="G53" s="1201"/>
      <c r="H53" s="1202"/>
      <c r="I53" s="361">
        <v>-14184</v>
      </c>
      <c r="J53" s="362">
        <v>-14518</v>
      </c>
      <c r="K53" s="362">
        <v>-15329</v>
      </c>
      <c r="L53" s="362">
        <v>-15157</v>
      </c>
      <c r="M53" s="363">
        <v>-14431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MB7lGh2j2eUvQZLYSr96SPSD0DVmgpD8uyLYP/sgtDSA1P6LYYwoHGuRuNamt6RuhPnpuMUOXpuJx5QLUNLDQ==" saltValue="AvZ8lSfQDTHfWKtpV7CQ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3641</v>
      </c>
      <c r="G55" s="122">
        <v>3575</v>
      </c>
      <c r="H55" s="123">
        <v>3696</v>
      </c>
    </row>
    <row r="56" spans="2:8" ht="52.5" customHeight="1" x14ac:dyDescent="0.15">
      <c r="B56" s="124"/>
      <c r="C56" s="1213" t="s">
        <v>47</v>
      </c>
      <c r="D56" s="1213"/>
      <c r="E56" s="1214"/>
      <c r="F56" s="125">
        <v>4872</v>
      </c>
      <c r="G56" s="125">
        <v>4502</v>
      </c>
      <c r="H56" s="126">
        <v>4513</v>
      </c>
    </row>
    <row r="57" spans="2:8" ht="53.25" customHeight="1" x14ac:dyDescent="0.15">
      <c r="B57" s="124"/>
      <c r="C57" s="1215" t="s">
        <v>48</v>
      </c>
      <c r="D57" s="1215"/>
      <c r="E57" s="1216"/>
      <c r="F57" s="127">
        <v>16396</v>
      </c>
      <c r="G57" s="127">
        <v>16017</v>
      </c>
      <c r="H57" s="128">
        <v>15402</v>
      </c>
    </row>
    <row r="58" spans="2:8" ht="45.75" customHeight="1" x14ac:dyDescent="0.15">
      <c r="B58" s="129"/>
      <c r="C58" s="1203" t="s">
        <v>555</v>
      </c>
      <c r="D58" s="1204"/>
      <c r="E58" s="1205"/>
      <c r="F58" s="130">
        <v>7961</v>
      </c>
      <c r="G58" s="130">
        <v>7669</v>
      </c>
      <c r="H58" s="131">
        <v>7485</v>
      </c>
    </row>
    <row r="59" spans="2:8" ht="45.75" customHeight="1" x14ac:dyDescent="0.15">
      <c r="B59" s="129"/>
      <c r="C59" s="1203" t="s">
        <v>556</v>
      </c>
      <c r="D59" s="1204"/>
      <c r="E59" s="1205"/>
      <c r="F59" s="130">
        <v>4644</v>
      </c>
      <c r="G59" s="130">
        <v>4658</v>
      </c>
      <c r="H59" s="131">
        <v>4588</v>
      </c>
    </row>
    <row r="60" spans="2:8" ht="45.75" customHeight="1" x14ac:dyDescent="0.15">
      <c r="B60" s="129"/>
      <c r="C60" s="1203" t="s">
        <v>557</v>
      </c>
      <c r="D60" s="1204"/>
      <c r="E60" s="1205"/>
      <c r="F60" s="130">
        <v>3187</v>
      </c>
      <c r="G60" s="130">
        <v>3020</v>
      </c>
      <c r="H60" s="131">
        <v>2733</v>
      </c>
    </row>
    <row r="61" spans="2:8" ht="45.75" customHeight="1" x14ac:dyDescent="0.15">
      <c r="B61" s="129"/>
      <c r="C61" s="1203" t="s">
        <v>558</v>
      </c>
      <c r="D61" s="1204"/>
      <c r="E61" s="1205"/>
      <c r="F61" s="130">
        <v>182</v>
      </c>
      <c r="G61" s="130">
        <v>267</v>
      </c>
      <c r="H61" s="131">
        <v>182</v>
      </c>
    </row>
    <row r="62" spans="2:8" ht="45.75" customHeight="1" thickBot="1" x14ac:dyDescent="0.2">
      <c r="B62" s="132"/>
      <c r="C62" s="1206" t="s">
        <v>559</v>
      </c>
      <c r="D62" s="1207"/>
      <c r="E62" s="1208"/>
      <c r="F62" s="133">
        <v>93</v>
      </c>
      <c r="G62" s="133">
        <v>93</v>
      </c>
      <c r="H62" s="134">
        <v>93</v>
      </c>
    </row>
    <row r="63" spans="2:8" ht="52.5" customHeight="1" thickBot="1" x14ac:dyDescent="0.2">
      <c r="B63" s="135"/>
      <c r="C63" s="1209" t="s">
        <v>49</v>
      </c>
      <c r="D63" s="1209"/>
      <c r="E63" s="1210"/>
      <c r="F63" s="136">
        <v>24909</v>
      </c>
      <c r="G63" s="136">
        <v>24094</v>
      </c>
      <c r="H63" s="137">
        <v>23611</v>
      </c>
    </row>
    <row r="64" spans="2:8" x14ac:dyDescent="0.15"/>
  </sheetData>
  <sheetProtection algorithmName="SHA-512" hashValue="PIVnUkheMQD/p1J2QTfwiT9dQIDab48eWUrs33cJQRPxsGYpdZmbkts6G+EecCMhuTJgZk18hxhaSzuSfeeCfQ==" saltValue="NqipIO1B3GyfiDUu/AV0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72515</v>
      </c>
      <c r="E3" s="156"/>
      <c r="F3" s="157">
        <v>94081</v>
      </c>
      <c r="G3" s="158"/>
      <c r="H3" s="159"/>
    </row>
    <row r="4" spans="1:8" x14ac:dyDescent="0.15">
      <c r="A4" s="160"/>
      <c r="B4" s="161"/>
      <c r="C4" s="162"/>
      <c r="D4" s="163">
        <v>56256</v>
      </c>
      <c r="E4" s="164"/>
      <c r="F4" s="165">
        <v>48949</v>
      </c>
      <c r="G4" s="166"/>
      <c r="H4" s="167"/>
    </row>
    <row r="5" spans="1:8" x14ac:dyDescent="0.15">
      <c r="A5" s="148" t="s">
        <v>518</v>
      </c>
      <c r="B5" s="153"/>
      <c r="C5" s="154"/>
      <c r="D5" s="155">
        <v>78145</v>
      </c>
      <c r="E5" s="156"/>
      <c r="F5" s="157">
        <v>92632</v>
      </c>
      <c r="G5" s="158"/>
      <c r="H5" s="159"/>
    </row>
    <row r="6" spans="1:8" x14ac:dyDescent="0.15">
      <c r="A6" s="160"/>
      <c r="B6" s="161"/>
      <c r="C6" s="162"/>
      <c r="D6" s="163">
        <v>61822</v>
      </c>
      <c r="E6" s="164"/>
      <c r="F6" s="165">
        <v>47978</v>
      </c>
      <c r="G6" s="166"/>
      <c r="H6" s="167"/>
    </row>
    <row r="7" spans="1:8" x14ac:dyDescent="0.15">
      <c r="A7" s="148" t="s">
        <v>519</v>
      </c>
      <c r="B7" s="153"/>
      <c r="C7" s="154"/>
      <c r="D7" s="155">
        <v>93789</v>
      </c>
      <c r="E7" s="156"/>
      <c r="F7" s="157">
        <v>96469</v>
      </c>
      <c r="G7" s="158"/>
      <c r="H7" s="159"/>
    </row>
    <row r="8" spans="1:8" x14ac:dyDescent="0.15">
      <c r="A8" s="160"/>
      <c r="B8" s="161"/>
      <c r="C8" s="162"/>
      <c r="D8" s="163">
        <v>59680</v>
      </c>
      <c r="E8" s="164"/>
      <c r="F8" s="165">
        <v>49775</v>
      </c>
      <c r="G8" s="166"/>
      <c r="H8" s="167"/>
    </row>
    <row r="9" spans="1:8" x14ac:dyDescent="0.15">
      <c r="A9" s="148" t="s">
        <v>520</v>
      </c>
      <c r="B9" s="153"/>
      <c r="C9" s="154"/>
      <c r="D9" s="155">
        <v>89263</v>
      </c>
      <c r="E9" s="156"/>
      <c r="F9" s="157">
        <v>85743</v>
      </c>
      <c r="G9" s="158"/>
      <c r="H9" s="159"/>
    </row>
    <row r="10" spans="1:8" x14ac:dyDescent="0.15">
      <c r="A10" s="160"/>
      <c r="B10" s="161"/>
      <c r="C10" s="162"/>
      <c r="D10" s="163">
        <v>58578</v>
      </c>
      <c r="E10" s="164"/>
      <c r="F10" s="165">
        <v>45231</v>
      </c>
      <c r="G10" s="166"/>
      <c r="H10" s="167"/>
    </row>
    <row r="11" spans="1:8" x14ac:dyDescent="0.15">
      <c r="A11" s="148" t="s">
        <v>521</v>
      </c>
      <c r="B11" s="153"/>
      <c r="C11" s="154"/>
      <c r="D11" s="155">
        <v>155787</v>
      </c>
      <c r="E11" s="156"/>
      <c r="F11" s="157">
        <v>92509</v>
      </c>
      <c r="G11" s="158"/>
      <c r="H11" s="159"/>
    </row>
    <row r="12" spans="1:8" x14ac:dyDescent="0.15">
      <c r="A12" s="160"/>
      <c r="B12" s="161"/>
      <c r="C12" s="168"/>
      <c r="D12" s="163">
        <v>87731</v>
      </c>
      <c r="E12" s="164"/>
      <c r="F12" s="165">
        <v>52274</v>
      </c>
      <c r="G12" s="166"/>
      <c r="H12" s="167"/>
    </row>
    <row r="13" spans="1:8" x14ac:dyDescent="0.15">
      <c r="A13" s="148"/>
      <c r="B13" s="153"/>
      <c r="C13" s="169"/>
      <c r="D13" s="170">
        <v>97900</v>
      </c>
      <c r="E13" s="171"/>
      <c r="F13" s="172">
        <v>92287</v>
      </c>
      <c r="G13" s="173"/>
      <c r="H13" s="159"/>
    </row>
    <row r="14" spans="1:8" x14ac:dyDescent="0.15">
      <c r="A14" s="160"/>
      <c r="B14" s="161"/>
      <c r="C14" s="162"/>
      <c r="D14" s="163">
        <v>64813</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9.35</v>
      </c>
      <c r="C19" s="174">
        <f>ROUND(VALUE(SUBSTITUTE(実質収支比率等に係る経年分析!G$48,"▲","-")),2)</f>
        <v>12.9</v>
      </c>
      <c r="D19" s="174">
        <f>ROUND(VALUE(SUBSTITUTE(実質収支比率等に係る経年分析!H$48,"▲","-")),2)</f>
        <v>7.46</v>
      </c>
      <c r="E19" s="174">
        <f>ROUND(VALUE(SUBSTITUTE(実質収支比率等に係る経年分析!I$48,"▲","-")),2)</f>
        <v>8.59</v>
      </c>
      <c r="F19" s="174">
        <f>ROUND(VALUE(SUBSTITUTE(実質収支比率等に係る経年分析!J$48,"▲","-")),2)</f>
        <v>9.4700000000000006</v>
      </c>
    </row>
    <row r="20" spans="1:11" x14ac:dyDescent="0.15">
      <c r="A20" s="174" t="s">
        <v>53</v>
      </c>
      <c r="B20" s="174">
        <f>ROUND(VALUE(SUBSTITUTE(実質収支比率等に係る経年分析!F$47,"▲","-")),2)</f>
        <v>26.78</v>
      </c>
      <c r="C20" s="174">
        <f>ROUND(VALUE(SUBSTITUTE(実質収支比率等に係る経年分析!G$47,"▲","-")),2)</f>
        <v>25.33</v>
      </c>
      <c r="D20" s="174">
        <f>ROUND(VALUE(SUBSTITUTE(実質収支比率等に係る経年分析!H$47,"▲","-")),2)</f>
        <v>24.41</v>
      </c>
      <c r="E20" s="174">
        <f>ROUND(VALUE(SUBSTITUTE(実質収支比率等に係る経年分析!I$47,"▲","-")),2)</f>
        <v>24.46</v>
      </c>
      <c r="F20" s="174">
        <f>ROUND(VALUE(SUBSTITUTE(実質収支比率等に係る経年分析!J$47,"▲","-")),2)</f>
        <v>25.31</v>
      </c>
    </row>
    <row r="21" spans="1:11" x14ac:dyDescent="0.15">
      <c r="A21" s="174" t="s">
        <v>54</v>
      </c>
      <c r="B21" s="174">
        <f>IF(ISNUMBER(VALUE(SUBSTITUTE(実質収支比率等に係る経年分析!F$49,"▲","-"))),ROUND(VALUE(SUBSTITUTE(実質収支比率等に係る経年分析!F$49,"▲","-")),2),NA())</f>
        <v>-7.29</v>
      </c>
      <c r="C21" s="174">
        <f>IF(ISNUMBER(VALUE(SUBSTITUTE(実質収支比率等に係る経年分析!G$49,"▲","-"))),ROUND(VALUE(SUBSTITUTE(実質収支比率等に係る経年分析!G$49,"▲","-")),2),NA())</f>
        <v>2.2000000000000002</v>
      </c>
      <c r="D21" s="174">
        <f>IF(ISNUMBER(VALUE(SUBSTITUTE(実質収支比率等に係る経年分析!H$49,"▲","-"))),ROUND(VALUE(SUBSTITUTE(実質収支比率等に係る経年分析!H$49,"▲","-")),2),NA())</f>
        <v>-4.96</v>
      </c>
      <c r="E21" s="174">
        <f>IF(ISNUMBER(VALUE(SUBSTITUTE(実質収支比率等に係る経年分析!I$49,"▲","-"))),ROUND(VALUE(SUBSTITUTE(実質収支比率等に係る経年分析!I$49,"▲","-")),2),NA())</f>
        <v>0.52</v>
      </c>
      <c r="F21" s="174">
        <f>IF(ISNUMBER(VALUE(SUBSTITUTE(実質収支比率等に係る経年分析!J$49,"▲","-"))),ROUND(VALUE(SUBSTITUTE(実質収支比率等に係る経年分析!J$49,"▲","-")),2),NA())</f>
        <v>2.06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9.4600000000000009</v>
      </c>
    </row>
    <row r="36" spans="1:16" x14ac:dyDescent="0.15">
      <c r="A36" s="175" t="str">
        <f>IF(連結実質赤字比率に係る赤字・黒字の構成分析!C$34="",NA(),連結実質赤字比率に係る赤字・黒字の構成分析!C$34)</f>
        <v>国保病院事業会計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2789</v>
      </c>
      <c r="E42" s="176"/>
      <c r="F42" s="176"/>
      <c r="G42" s="176">
        <f>'実質公債費比率（分子）の構造'!L$52</f>
        <v>2801</v>
      </c>
      <c r="H42" s="176"/>
      <c r="I42" s="176"/>
      <c r="J42" s="176">
        <f>'実質公債費比率（分子）の構造'!M$52</f>
        <v>2966</v>
      </c>
      <c r="K42" s="176"/>
      <c r="L42" s="176"/>
      <c r="M42" s="176">
        <f>'実質公債費比率（分子）の構造'!N$52</f>
        <v>3030</v>
      </c>
      <c r="N42" s="176"/>
      <c r="O42" s="176"/>
      <c r="P42" s="176">
        <f>'実質公債費比率（分子）の構造'!O$52</f>
        <v>2914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20</v>
      </c>
      <c r="C44" s="176"/>
      <c r="D44" s="176"/>
      <c r="E44" s="176">
        <f>'実質公債費比率（分子）の構造'!L$50</f>
        <v>20</v>
      </c>
      <c r="F44" s="176"/>
      <c r="G44" s="176"/>
      <c r="H44" s="176">
        <f>'実質公債費比率（分子）の構造'!M$50</f>
        <v>19</v>
      </c>
      <c r="I44" s="176"/>
      <c r="J44" s="176"/>
      <c r="K44" s="176">
        <f>'実質公債費比率（分子）の構造'!N$50</f>
        <v>16</v>
      </c>
      <c r="L44" s="176"/>
      <c r="M44" s="176"/>
      <c r="N44" s="176">
        <f>'実質公債費比率（分子）の構造'!O$50</f>
        <v>14</v>
      </c>
      <c r="O44" s="176"/>
      <c r="P44" s="176"/>
    </row>
    <row r="45" spans="1:16" x14ac:dyDescent="0.15">
      <c r="A45" s="176" t="s">
        <v>63</v>
      </c>
      <c r="B45" s="176">
        <f>'実質公債費比率（分子）の構造'!K$49</f>
        <v>92</v>
      </c>
      <c r="C45" s="176"/>
      <c r="D45" s="176"/>
      <c r="E45" s="176">
        <f>'実質公債費比率（分子）の構造'!L$49</f>
        <v>117</v>
      </c>
      <c r="F45" s="176"/>
      <c r="G45" s="176"/>
      <c r="H45" s="176">
        <f>'実質公債費比率（分子）の構造'!M$49</f>
        <v>116</v>
      </c>
      <c r="I45" s="176"/>
      <c r="J45" s="176"/>
      <c r="K45" s="176">
        <f>'実質公債費比率（分子）の構造'!N$49</f>
        <v>128</v>
      </c>
      <c r="L45" s="176"/>
      <c r="M45" s="176"/>
      <c r="N45" s="176">
        <f>'実質公債費比率（分子）の構造'!O$49</f>
        <v>105</v>
      </c>
      <c r="O45" s="176"/>
      <c r="P45" s="176"/>
    </row>
    <row r="46" spans="1:16" x14ac:dyDescent="0.15">
      <c r="A46" s="176" t="s">
        <v>64</v>
      </c>
      <c r="B46" s="176">
        <f>'実質公債費比率（分子）の構造'!K$48</f>
        <v>77</v>
      </c>
      <c r="C46" s="176"/>
      <c r="D46" s="176"/>
      <c r="E46" s="176">
        <f>'実質公債費比率（分子）の構造'!L$48</f>
        <v>82</v>
      </c>
      <c r="F46" s="176"/>
      <c r="G46" s="176"/>
      <c r="H46" s="176">
        <f>'実質公債費比率（分子）の構造'!M$48</f>
        <v>122</v>
      </c>
      <c r="I46" s="176"/>
      <c r="J46" s="176"/>
      <c r="K46" s="176">
        <f>'実質公債費比率（分子）の構造'!N$48</f>
        <v>73</v>
      </c>
      <c r="L46" s="176"/>
      <c r="M46" s="176"/>
      <c r="N46" s="176">
        <f>'実質公債費比率（分子）の構造'!O$48</f>
        <v>98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3556</v>
      </c>
      <c r="C49" s="176"/>
      <c r="D49" s="176"/>
      <c r="E49" s="176">
        <f>'実質公債費比率（分子）の構造'!L$45</f>
        <v>3579</v>
      </c>
      <c r="F49" s="176"/>
      <c r="G49" s="176"/>
      <c r="H49" s="176">
        <f>'実質公債費比率（分子）の構造'!M$45</f>
        <v>3878</v>
      </c>
      <c r="I49" s="176"/>
      <c r="J49" s="176"/>
      <c r="K49" s="176">
        <f>'実質公債費比率（分子）の構造'!N$45</f>
        <v>3803</v>
      </c>
      <c r="L49" s="176"/>
      <c r="M49" s="176"/>
      <c r="N49" s="176">
        <f>'実質公債費比率（分子）の構造'!O$45</f>
        <v>3695</v>
      </c>
      <c r="O49" s="176"/>
      <c r="P49" s="176"/>
    </row>
    <row r="50" spans="1:16" x14ac:dyDescent="0.15">
      <c r="A50" s="176" t="s">
        <v>67</v>
      </c>
      <c r="B50" s="176" t="e">
        <f>NA()</f>
        <v>#N/A</v>
      </c>
      <c r="C50" s="176">
        <f>IF(ISNUMBER('実質公債費比率（分子）の構造'!K$53),'実質公債費比率（分子）の構造'!K$53,NA())</f>
        <v>956</v>
      </c>
      <c r="D50" s="176" t="e">
        <f>NA()</f>
        <v>#N/A</v>
      </c>
      <c r="E50" s="176" t="e">
        <f>NA()</f>
        <v>#N/A</v>
      </c>
      <c r="F50" s="176">
        <f>IF(ISNUMBER('実質公債費比率（分子）の構造'!L$53),'実質公債費比率（分子）の構造'!L$53,NA())</f>
        <v>997</v>
      </c>
      <c r="G50" s="176" t="e">
        <f>NA()</f>
        <v>#N/A</v>
      </c>
      <c r="H50" s="176" t="e">
        <f>NA()</f>
        <v>#N/A</v>
      </c>
      <c r="I50" s="176">
        <f>IF(ISNUMBER('実質公債費比率（分子）の構造'!M$53),'実質公債費比率（分子）の構造'!M$53,NA())</f>
        <v>1169</v>
      </c>
      <c r="J50" s="176" t="e">
        <f>NA()</f>
        <v>#N/A</v>
      </c>
      <c r="K50" s="176" t="e">
        <f>NA()</f>
        <v>#N/A</v>
      </c>
      <c r="L50" s="176">
        <f>IF(ISNUMBER('実質公債費比率（分子）の構造'!N$53),'実質公債費比率（分子）の構造'!N$53,NA())</f>
        <v>990</v>
      </c>
      <c r="M50" s="176" t="e">
        <f>NA()</f>
        <v>#N/A</v>
      </c>
      <c r="N50" s="176" t="e">
        <f>NA()</f>
        <v>#N/A</v>
      </c>
      <c r="O50" s="176">
        <f>IF(ISNUMBER('実質公債費比率（分子）の構造'!O$53),'実質公債費比率（分子）の構造'!O$53,NA())</f>
        <v>998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23676</v>
      </c>
      <c r="E56" s="175"/>
      <c r="F56" s="175"/>
      <c r="G56" s="175">
        <f>'将来負担比率（分子）の構造'!J$52</f>
        <v>24272</v>
      </c>
      <c r="H56" s="175"/>
      <c r="I56" s="175"/>
      <c r="J56" s="175">
        <f>'将来負担比率（分子）の構造'!K$52</f>
        <v>23754</v>
      </c>
      <c r="K56" s="175"/>
      <c r="L56" s="175"/>
      <c r="M56" s="175">
        <f>'将来負担比率（分子）の構造'!L$52</f>
        <v>22265</v>
      </c>
      <c r="N56" s="175"/>
      <c r="O56" s="175"/>
      <c r="P56" s="175">
        <f>'将来負担比率（分子）の構造'!M$52</f>
        <v>21643</v>
      </c>
    </row>
    <row r="57" spans="1:16" x14ac:dyDescent="0.15">
      <c r="A57" s="175" t="s">
        <v>42</v>
      </c>
      <c r="B57" s="175"/>
      <c r="C57" s="175"/>
      <c r="D57" s="175">
        <f>'将来負担比率（分子）の構造'!I$51</f>
        <v>82</v>
      </c>
      <c r="E57" s="175"/>
      <c r="F57" s="175"/>
      <c r="G57" s="175">
        <f>'将来負担比率（分子）の構造'!J$51</f>
        <v>58</v>
      </c>
      <c r="H57" s="175"/>
      <c r="I57" s="175"/>
      <c r="J57" s="175">
        <f>'将来負担比率（分子）の構造'!K$51</f>
        <v>38</v>
      </c>
      <c r="K57" s="175"/>
      <c r="L57" s="175"/>
      <c r="M57" s="175">
        <f>'将来負担比率（分子）の構造'!L$51</f>
        <v>22</v>
      </c>
      <c r="N57" s="175"/>
      <c r="O57" s="175"/>
      <c r="P57" s="175">
        <f>'将来負担比率（分子）の構造'!M$51</f>
        <v>10</v>
      </c>
    </row>
    <row r="58" spans="1:16" x14ac:dyDescent="0.15">
      <c r="A58" s="175" t="s">
        <v>41</v>
      </c>
      <c r="B58" s="175"/>
      <c r="C58" s="175"/>
      <c r="D58" s="175">
        <f>'将来負担比率（分子）の構造'!I$50</f>
        <v>21179</v>
      </c>
      <c r="E58" s="175"/>
      <c r="F58" s="175"/>
      <c r="G58" s="175">
        <f>'将来負担比率（分子）の構造'!J$50</f>
        <v>21419</v>
      </c>
      <c r="H58" s="175"/>
      <c r="I58" s="175"/>
      <c r="J58" s="175">
        <f>'将来負担比率（分子）の構造'!K$50</f>
        <v>21553</v>
      </c>
      <c r="K58" s="175"/>
      <c r="L58" s="175"/>
      <c r="M58" s="175">
        <f>'将来負担比率（分子）の構造'!L$50</f>
        <v>20728</v>
      </c>
      <c r="N58" s="175"/>
      <c r="O58" s="175"/>
      <c r="P58" s="175">
        <f>'将来負担比率（分子）の構造'!M$50</f>
        <v>20287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5156</v>
      </c>
      <c r="C62" s="175"/>
      <c r="D62" s="175"/>
      <c r="E62" s="175">
        <f>'将来負担比率（分子）の構造'!J$45</f>
        <v>4895</v>
      </c>
      <c r="F62" s="175"/>
      <c r="G62" s="175"/>
      <c r="H62" s="175">
        <f>'将来負担比率（分子）の構造'!K$45</f>
        <v>4540</v>
      </c>
      <c r="I62" s="175"/>
      <c r="J62" s="175"/>
      <c r="K62" s="175">
        <f>'将来負担比率（分子）の構造'!L$45</f>
        <v>4327</v>
      </c>
      <c r="L62" s="175"/>
      <c r="M62" s="175"/>
      <c r="N62" s="175">
        <f>'将来負担比率（分子）の構造'!M$45</f>
        <v>4051</v>
      </c>
      <c r="O62" s="175"/>
      <c r="P62" s="175"/>
    </row>
    <row r="63" spans="1:16" x14ac:dyDescent="0.15">
      <c r="A63" s="175" t="s">
        <v>34</v>
      </c>
      <c r="B63" s="175">
        <f>'将来負担比率（分子）の構造'!I$44</f>
        <v>483</v>
      </c>
      <c r="C63" s="175"/>
      <c r="D63" s="175"/>
      <c r="E63" s="175">
        <f>'将来負担比率（分子）の構造'!J$44</f>
        <v>523</v>
      </c>
      <c r="F63" s="175"/>
      <c r="G63" s="175"/>
      <c r="H63" s="175">
        <f>'将来負担比率（分子）の構造'!K$44</f>
        <v>558</v>
      </c>
      <c r="I63" s="175"/>
      <c r="J63" s="175"/>
      <c r="K63" s="175">
        <f>'将来負担比率（分子）の構造'!L$44</f>
        <v>488</v>
      </c>
      <c r="L63" s="175"/>
      <c r="M63" s="175"/>
      <c r="N63" s="175">
        <f>'将来負担比率（分子）の構造'!M$44</f>
        <v>526</v>
      </c>
      <c r="O63" s="175"/>
      <c r="P63" s="175"/>
    </row>
    <row r="64" spans="1:16" x14ac:dyDescent="0.15">
      <c r="A64" s="175" t="s">
        <v>33</v>
      </c>
      <c r="B64" s="175">
        <f>'将来負担比率（分子）の構造'!I$43</f>
        <v>687</v>
      </c>
      <c r="C64" s="175"/>
      <c r="D64" s="175"/>
      <c r="E64" s="175">
        <f>'将来負担比率（分子）の構造'!J$43</f>
        <v>749</v>
      </c>
      <c r="F64" s="175"/>
      <c r="G64" s="175"/>
      <c r="H64" s="175">
        <f>'将来負担比率（分子）の構造'!K$43</f>
        <v>842</v>
      </c>
      <c r="I64" s="175"/>
      <c r="J64" s="175"/>
      <c r="K64" s="175">
        <f>'将来負担比率（分子）の構造'!L$43</f>
        <v>805</v>
      </c>
      <c r="L64" s="175"/>
      <c r="M64" s="175"/>
      <c r="N64" s="175">
        <f>'将来負担比率（分子）の構造'!M$43</f>
        <v>831</v>
      </c>
      <c r="O64" s="175"/>
      <c r="P64" s="175"/>
    </row>
    <row r="65" spans="1:16" x14ac:dyDescent="0.15">
      <c r="A65" s="175" t="s">
        <v>32</v>
      </c>
      <c r="B65" s="175">
        <f>'将来負担比率（分子）の構造'!I$42</f>
        <v>38</v>
      </c>
      <c r="C65" s="175"/>
      <c r="D65" s="175"/>
      <c r="E65" s="175">
        <f>'将来負担比率（分子）の構造'!J$42</f>
        <v>31</v>
      </c>
      <c r="F65" s="175"/>
      <c r="G65" s="175"/>
      <c r="H65" s="175">
        <f>'将来負担比率（分子）の構造'!K$42</f>
        <v>23</v>
      </c>
      <c r="I65" s="175"/>
      <c r="J65" s="175"/>
      <c r="K65" s="175">
        <f>'将来負担比率（分子）の構造'!L$42</f>
        <v>16</v>
      </c>
      <c r="L65" s="175"/>
      <c r="M65" s="175"/>
      <c r="N65" s="175">
        <f>'将来負担比率（分子）の構造'!M$42</f>
        <v>8</v>
      </c>
      <c r="O65" s="175"/>
      <c r="P65" s="175"/>
    </row>
    <row r="66" spans="1:16" x14ac:dyDescent="0.15">
      <c r="A66" s="175" t="s">
        <v>31</v>
      </c>
      <c r="B66" s="175">
        <f>'将来負担比率（分子）の構造'!I$41</f>
        <v>24388</v>
      </c>
      <c r="C66" s="175"/>
      <c r="D66" s="175"/>
      <c r="E66" s="175">
        <f>'将来負担比率（分子）の構造'!J$41</f>
        <v>25033</v>
      </c>
      <c r="F66" s="175"/>
      <c r="G66" s="175"/>
      <c r="H66" s="175">
        <f>'将来負担比率（分子）の構造'!K$41</f>
        <v>24053</v>
      </c>
      <c r="I66" s="175"/>
      <c r="J66" s="175"/>
      <c r="K66" s="175">
        <f>'将来負担比率（分子）の構造'!L$41</f>
        <v>22223</v>
      </c>
      <c r="L66" s="175"/>
      <c r="M66" s="175"/>
      <c r="N66" s="175">
        <f>'将来負担比率（分子）の構造'!M$41</f>
        <v>22094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3641</v>
      </c>
      <c r="C72" s="179">
        <f>基金残高に係る経年分析!G55</f>
        <v>3575</v>
      </c>
      <c r="D72" s="179">
        <f>基金残高に係る経年分析!H55</f>
        <v>3696</v>
      </c>
    </row>
    <row r="73" spans="1:16" x14ac:dyDescent="0.15">
      <c r="A73" s="178" t="s">
        <v>74</v>
      </c>
      <c r="B73" s="179">
        <f>基金残高に係る経年分析!F56</f>
        <v>4872</v>
      </c>
      <c r="C73" s="179">
        <f>基金残高に係る経年分析!G56</f>
        <v>4502</v>
      </c>
      <c r="D73" s="179">
        <f>基金残高に係る経年分析!H56</f>
        <v>4513</v>
      </c>
    </row>
    <row r="74" spans="1:16" x14ac:dyDescent="0.15">
      <c r="A74" s="178" t="s">
        <v>75</v>
      </c>
      <c r="B74" s="179">
        <f>基金残高に係る経年分析!F57</f>
        <v>16396</v>
      </c>
      <c r="C74" s="179">
        <f>基金残高に係る経年分析!G57</f>
        <v>16017</v>
      </c>
      <c r="D74" s="179">
        <f>基金残高に係る経年分析!H57</f>
        <v>15402</v>
      </c>
    </row>
  </sheetData>
  <sheetProtection algorithmName="SHA-512" hashValue="kuW6PNrpfXrfgeqaI0H0fBBMR0a+QhZWn+ZhAn1GYobbQWt+YUytsjBgM8hN0Bwcn79WbBgY1sZDOaTkmZLxxg==" saltValue="G00KIZZWUKVRvFjyJzjY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直之</cp:lastModifiedBy>
  <cp:lastPrinted>2025-03-06T06:51:49Z</cp:lastPrinted>
  <dcterms:created xsi:type="dcterms:W3CDTF">2025-02-19T01:41:49Z</dcterms:created>
  <dcterms:modified xsi:type="dcterms:W3CDTF">2025-03-07T04:12:50Z</dcterms:modified>
  <cp:category/>
</cp:coreProperties>
</file>