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030A8883-79D2-48DC-9A6A-4365E098A65E}"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U34" i="10"/>
  <c r="C34" i="10"/>
  <c r="AM34" i="10" l="1"/>
  <c r="AM35"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<sst xmlns="http://schemas.openxmlformats.org/spreadsheetml/2006/main" count="1124" uniqueCount="610">
  <si>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</si>
  <si>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</si>
  <si>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</si>
  <si>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</si>
  <si>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</si>
  <si>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</si>
  <si>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</si>
  <si>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</si>
  <si>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</si>
  <si>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</si>
  <si>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</si>
  <si>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</si>
  <si>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</si>
  <si>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</si>
  <si>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</si>
  <si>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</si>
  <si>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</si>
  <si>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</si>
  <si>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</si>
  <si>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</si>
  <si>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</si>
  <si>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</si>
  <si>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</si>
  <si>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</si>
  <si>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</si>
  <si>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</si>
  <si>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</si>
  <si>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</si>
  <si>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</si>
  <si>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</si>
  <si>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</si>
  <si>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</si>
  <si>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</si>
  <si>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</si>
  <si>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</si>
  <si>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</si>
  <si>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</si>
  <si>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</si>
  <si>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</si>
  <si>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</si>
  <si>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</si>
  <si>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</si>
  <si>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</si>
  <si>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</si>
  <si>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</si>
  <si>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</si>
  <si>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</si>
  <si>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</si>
  <si>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</si>
  <si>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</si>
  <si>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</si>
  <si>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</si>
  <si>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</si>
  <si>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</si>
  <si>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</si>
  <si>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</si>
  <si>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</si>
  <si>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</si>
  <si>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</si>
  <si>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</si>
  <si>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</si>
  <si>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</si>
  <si>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</si>
  <si>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</si>
  <si>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</si>
  <si>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</si>
  <si>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</si>
  <si>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</si>
  <si>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</si>
  <si>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</si>
  <si>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</si>
  <si>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</si>
  <si>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</si>
  <si>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</si>
  <si>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</si>
  <si>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</si>
  <si>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</si>
  <si>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</si>
  <si>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</si>
  <si>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</si>
  <si>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</si>
  <si>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</si>
  <si>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</si>
  <si>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</si>
  <si>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</si>
  <si>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</si>
  <si>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</si>
  <si>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</si>
  <si>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</si>
  <si>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</si>
  <si>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</si>
  <si>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</si>
  <si>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</si>
  <si>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</si>
  <si>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</si>
  <si>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</si>
  <si>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</si>
  <si>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南房総市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</si>
  <si>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</si>
  <si>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</si>
  <si>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</si>
  <si>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</si>
  <si>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</si>
  <si>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</si>
  <si>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</si>
  <si>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</si>
  <si>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</si>
  <si>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</si>
  <si>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</si>
  <si>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</si>
  <si>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</si>
  <si>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</si>
  <si>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</si>
  <si>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</si>
  <si>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</si>
  <si>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</si>
  <si>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</si>
  <si>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</si>
  <si>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</si>
  <si>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</si>
  <si>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</si>
  <si>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</si>
  <si>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</si>
  <si>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</si>
  <si>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</si>
  <si>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</si>
  <si>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</si>
  <si>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</si>
  <si>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</si>
  <si>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</si>
  <si>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</si>
  <si>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</si>
  <si>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</si>
  <si>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</si>
  <si>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</si>
  <si>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</si>
  <si>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</si>
  <si>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</si>
  <si>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</si>
  <si>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</si>
  <si>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</si>
  <si>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</si>
  <si>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</si>
  <si>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</si>
  <si>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</si>
  <si>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</si>
  <si>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</si>
  <si>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</si>
  <si>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</si>
  <si>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</si>
  <si>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</si>
  <si>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</si>
  <si>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</si>
  <si>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</si>
  <si>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</si>
  <si>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</si>
  <si>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</si>
  <si>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</si>
  <si>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</si>
  <si>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</si>
  <si>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</si>
  <si>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</si>
  <si>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</si>
  <si>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</si>
  <si>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</si>
  <si>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</si>
  <si>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</si>
  <si>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</si>
  <si>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</si>
  <si>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</si>
  <si>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</si>
  <si>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</si>
  <si>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</si>
  <si>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</si>
  <si>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</si>
  <si>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</si>
  <si>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</si>
  <si>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</si>
  <si>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</si>
  <si>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</si>
  <si>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</si>
  <si>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</si>
  <si>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</si>
  <si>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</si>
  <si>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</si>
  <si>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</si>
  <si>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</si>
  <si>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</si>
  <si>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</si>
  <si>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</si>
  <si>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</si>
  <si>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</si>
  <si>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</si>
  <si>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</si>
  <si>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</si>
  <si>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</si>
  <si>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</si>
  <si>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</si>
  <si>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</si>
  <si>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</si>
  <si>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</si>
  <si>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</si>
  <si>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</si>
  <si>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</si>
  <si>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</si>
  <si>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</si>
  <si>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</si>
  <si>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</si>
  <si>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</si>
  <si>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</si>
  <si>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</si>
  <si>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</si>
  <si>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</si>
  <si>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</si>
  <si>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</si>
  <si>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</si>
  <si>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千葉県南房総市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</si>
  <si>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</si>
  <si>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</si>
  <si>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</si>
  <si>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</si>
  <si>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</si>
  <si>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</si>
  <si>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</si>
  <si>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</si>
  <si>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</si>
  <si>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</si>
  <si>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</si>
  <si>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</si>
  <si>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</si>
  <si>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</si>
  <si>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</si>
  <si>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</si>
  <si>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</si>
  <si>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</si>
  <si>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</si>
  <si>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</si>
  <si>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</si>
  <si>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</si>
  <si>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</si>
  <si>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</si>
  <si>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</si>
  <si>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</si>
  <si>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</si>
  <si>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</si>
  <si>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</si>
  <si>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</si>
  <si>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</si>
  <si>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</si>
  <si>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</si>
  <si>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</si>
  <si>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</si>
  <si>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</si>
  <si>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</si>
  <si>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</si>
  <si>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</si>
  <si>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</si>
  <si>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</si>
  <si>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</si>
  <si>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</si>
  <si>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</si>
  <si>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</si>
  <si>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</si>
  <si>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</si>
  <si>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</si>
  <si>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</si>
  <si>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</si>
  <si>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</si>
  <si>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</si>
  <si>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</si>
  <si>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</si>
  <si>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</si>
  <si>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</si>
  <si>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</si>
  <si>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</si>
  <si>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</si>
  <si>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</si>
  <si>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</si>
  <si>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</si>
  <si>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</si>
  <si>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</si>
  <si>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</si>
  <si>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</si>
  <si>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</si>
  <si>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</si>
  <si>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</si>
  <si>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</si>
  <si>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</si>
  <si>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</si>
  <si>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</si>
  <si>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</si>
  <si>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</si>
  <si>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</si>
  <si>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</si>
  <si>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</si>
  <si>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</si>
  <si>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</si>
  <si>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</si>
  <si>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</si>
  <si>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</si>
  <si>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</si>
  <si>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</si>
  <si>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</si>
  <si>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</si>
  <si>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</si>
  <si>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</si>
  <si>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</si>
  <si>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</si>
  <si>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</si>
  <si>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</si>
  <si>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</si>
  <si>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</si>
  <si>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</si>
  <si>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</si>
  <si>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</si>
  <si>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</si>
  <si>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</si>
  <si>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</si>
  <si>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</si>
  <si>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</si>
  <si>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</si>
  <si>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</si>
  <si>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</si>
  <si>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</si>
  <si>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</si>
  <si>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</si>
  <si>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</si>
  <si>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</si>
  <si>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</si>
  <si>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</si>
  <si>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</si>
  <si>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</si>
  <si>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</si>
  <si>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</si>
  <si>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</si>
  <si>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</si>
  <si>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</si>
  <si>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</si>
  <si>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</si>
  <si>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</si>
  <si>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</si>
  <si>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</si>
  <si>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</si>
  <si>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</si>
  <si>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</si>
  <si>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</si>
  <si>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</si>
  <si>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</si>
  <si>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</si>
  <si>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</si>
  <si>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</si>
  <si>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</si>
  <si>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</si>
  <si>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</si>
  <si>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</si>
  <si>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</si>
  <si>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</si>
  <si>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</si>
  <si>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</si>
  <si>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</si>
  <si>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</si>
  <si>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</si>
  <si>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</si>
  <si>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</si>
  <si>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</si>
  <si>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</si>
  <si>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</si>
  <si>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</si>
  <si>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</si>
  <si>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</si>
  <si>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千葉県南房総市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</si>
  <si>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</si>
  <si>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</si>
  <si>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</si>
  <si>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</si>
  <si>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</si>
  <si>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</si>
  <si>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</si>
  <si>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</si>
  <si>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</si>
  <si>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</si>
  <si>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</si>
  <si>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</si>
  <si>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</si>
  <si>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</si>
  <si>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</si>
  <si>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</si>
  <si>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</si>
  <si>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</si>
  <si>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</si>
  <si>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</si>
  <si>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</si>
  <si>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</si>
  <si>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</si>
  <si>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</si>
  <si>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</si>
  <si>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</si>
  <si>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</si>
  <si>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</si>
  <si>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</si>
  <si>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</si>
  <si>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</si>
  <si>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</si>
  <si>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</si>
  <si>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</si>
  <si>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</si>
  <si>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</si>
  <si>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</si>
  <si>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</si>
  <si>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</si>
  <si>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国保病院事業会計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</si>
  <si>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</si>
  <si>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</si>
  <si>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</si>
  <si>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</si>
  <si>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</si>
  <si>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</si>
  <si>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</si>
  <si>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</si>
  <si>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</si>
  <si>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</si>
  <si>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</si>
  <si>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</si>
  <si>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</si>
  <si>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</si>
  <si>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</si>
  <si>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</si>
  <si>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</si>
  <si>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</si>
  <si>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</si>
  <si>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</si>
  <si>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</si>
  <si>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</si>
  <si>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</si>
  <si>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</si>
  <si>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</si>
  <si>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</si>
  <si>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</si>
  <si>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</si>
  <si>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</si>
  <si>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</si>
  <si>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</si>
  <si>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</si>
  <si>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</si>
  <si>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</si>
  <si>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</si>
  <si>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</si>
  <si>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</si>
  <si>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</si>
  <si>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</si>
  <si>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</si>
  <si>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</si>
  <si>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</si>
  <si>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</si>
  <si>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</si>
  <si>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</si>
  <si>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</si>
  <si>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</si>
  <si>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</si>
  <si>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</si>
  <si>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</si>
  <si>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</si>
  <si>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</si>
  <si>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</si>
  <si>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</si>
  <si>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</si>
  <si>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</si>
  <si>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</si>
  <si>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</si>
  <si>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</si>
  <si>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</si>
  <si>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</si>
  <si>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</si>
  <si>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</si>
  <si>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</si>
  <si>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</si>
  <si>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</si>
  <si>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国保病院事業会計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</si>
  <si>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</si>
  <si>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</si>
  <si>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</si>
  <si>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</si>
  <si>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</si>
  <si>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</si>
  <si>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</si>
  <si>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</si>
  <si>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</si>
  <si>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</si>
  <si>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</si>
  <si>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</si>
  <si>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</si>
  <si>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</si>
  <si>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</si>
  <si>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</si>
  <si>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</si>
  <si>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</si>
  <si>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</si>
  <si>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</si>
  <si>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</si>
  <si>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</si>
  <si>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</si>
  <si>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</si>
  <si>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</si>
  <si>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</si>
  <si>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</si>
  <si>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</si>
  <si>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</si>
  <si>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</si>
  <si>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</si>
  <si>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</si>
  <si>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</si>
  <si>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</si>
  <si>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</si>
  <si>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</si>
  <si>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</si>
  <si>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</si>
  <si>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</si>
  <si>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</si>
  <si>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</si>
  <si>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</si>
  <si>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</si>
  <si>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</si>
  <si>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</si>
  <si>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</si>
  <si>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</si>
  <si>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</si>
  <si>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</si>
  <si>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</si>
  <si>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</si>
  <si>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</si>
  <si>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</si>
  <si>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</si>
  <si>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</si>
  <si>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</si>
  <si>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</si>
  <si>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</si>
  <si>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</si>
  <si>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</si>
  <si>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</si>
  <si>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</si>
  <si>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</si>
  <si>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</si>
  <si>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</si>
  <si>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</si>
  <si>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</si>
  <si>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</si>
  <si>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</si>
  <si>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</si>
  <si>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</si>
  <si>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</si>
  <si>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</si>
  <si>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</si>
  <si>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</si>
  <si>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</si>
  <si>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</si>
  <si>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</si>
  <si>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</si>
  <si>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</si>
  <si>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</si>
  <si>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</si>
  <si>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</si>
  <si>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</si>
  <si>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</si>
  <si>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7.29</t>
  </si>
  <si>
    <t>▲ 4.96</t>
  </si>
  <si>
    <t>国保病院事業会計</t>
  </si>
  <si>
    <t>水道事業会計</t>
  </si>
  <si>
    <t>一般会計</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</si>
  <si>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</si>
  <si>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</si>
  <si>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</si>
  <si>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</si>
  <si>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</si>
  <si>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</si>
  <si>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</si>
  <si>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</si>
  <si>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</si>
  <si>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</si>
  <si>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</si>
  <si>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ちば南房総</t>
    <rPh sb="2" eb="3">
      <t>ミナミ</t>
    </rPh>
    <rPh sb="3" eb="5">
      <t>ボウソウ</t>
    </rPh>
    <phoneticPr fontId="2"/>
  </si>
  <si>
    <t>南房総農業支援センター</t>
    <rPh sb="0" eb="1">
      <t>ミナミ</t>
    </rPh>
    <rPh sb="1" eb="3">
      <t>ボウソウ</t>
    </rPh>
    <rPh sb="3" eb="5">
      <t>ノウギョウ</t>
    </rPh>
    <rPh sb="5" eb="7">
      <t>シエン</t>
    </rPh>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</si>
  <si>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</si>
  <si>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</si>
  <si>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</si>
  <si>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</si>
  <si>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安房郡市広域市町村圏事務組合（一般会計）</t>
  </si>
  <si>
    <t>鋸南地区環境衛生組合（一般会計）</t>
  </si>
  <si>
    <t>三芳水道企業団（水道事業会計）</t>
    <rPh sb="10" eb="12">
      <t>ジギョウ</t>
    </rPh>
    <phoneticPr fontId="2"/>
  </si>
  <si>
    <t>南房総広域水道企業団（水道事業用水供給事業会計）</t>
  </si>
  <si>
    <t>千葉県後期高齢者医療広域連合（一般会計）</t>
  </si>
  <si>
    <t>千葉県後期高齢者医療広域連合（後期高齢者医療特別会計）</t>
  </si>
  <si>
    <t>-</t>
    <phoneticPr fontId="2"/>
  </si>
  <si>
    <t>-</t>
    <phoneticPr fontId="2"/>
  </si>
  <si>
    <t>公共施設等再編整備基金</t>
  </si>
  <si>
    <t>元気なまちづくり基金</t>
  </si>
  <si>
    <t>一般廃棄物処理施設建設基金</t>
  </si>
  <si>
    <t>魅力の郷づくり基金</t>
  </si>
  <si>
    <t>和田町上三原地区振興基金</t>
    <rPh sb="8" eb="10">
      <t>シンコウ</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</si>
  <si>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</si>
  <si>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</si>
  <si>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</si>
  <si>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今後の施設整備に備えた基金積立などにより将来負担比率は0となっている。また、有形固定資産減価償却率は、これまで類似団体よりも高く緩やかな上昇傾向にあったが、公共施設等総合管理計画に基づく取組により、類似団体内平均を下回った。今後も同計画に基づき余剰施設の削減、施設の更新に取り組むとともに、有利な地方債の活用に努めるなど健全性を確保す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</si>
  <si>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</si>
  <si>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</si>
  <si>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</si>
  <si>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</si>
  <si>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</si>
  <si>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</si>
  <si>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今後の施設整備に備えた基金積立などにより将来負担比率は0となっており、実質公債費比率は上昇傾向にあるものの、類似団体と比べて低い水準となっている。今後も有利な地方債の活用に努めるなど健全性を確保する。</t>
    <rPh sb="0" eb="2">
      <t>コンゴ</t>
    </rPh>
    <rPh sb="3" eb="5">
      <t>シセツ</t>
    </rPh>
    <rPh sb="5" eb="7">
      <t>セイビ</t>
    </rPh>
    <rPh sb="8" eb="9">
      <t>ソナ</t>
    </rPh>
    <rPh sb="11" eb="13">
      <t>キキン</t>
    </rPh>
    <rPh sb="13" eb="15">
      <t>ツミタテ</t>
    </rPh>
    <rPh sb="20" eb="22">
      <t>ショウライ</t>
    </rPh>
    <rPh sb="22" eb="24">
      <t>フタン</t>
    </rPh>
    <rPh sb="24" eb="26">
      <t>ヒリツ</t>
    </rPh>
    <rPh sb="35" eb="37">
      <t>ジッシツ</t>
    </rPh>
    <rPh sb="37" eb="40">
      <t>コウサイヒ</t>
    </rPh>
    <rPh sb="40" eb="42">
      <t>ヒリツ</t>
    </rPh>
    <rPh sb="43" eb="45">
      <t>ジョウショウ</t>
    </rPh>
    <rPh sb="45" eb="47">
      <t>ケイコウ</t>
    </rPh>
    <rPh sb="54" eb="56">
      <t>ルイジ</t>
    </rPh>
    <rPh sb="56" eb="58">
      <t>ダンタイ</t>
    </rPh>
    <rPh sb="59" eb="60">
      <t>クラ</t>
    </rPh>
    <rPh sb="62" eb="63">
      <t>ヒク</t>
    </rPh>
    <rPh sb="64" eb="66">
      <t>スイジュン</t>
    </rPh>
    <rPh sb="73" eb="75">
      <t>コンゴ</t>
    </rPh>
    <rPh sb="76" eb="78">
      <t>ユウリ</t>
    </rPh>
    <rPh sb="79" eb="82">
      <t>チホウサイ</t>
    </rPh>
    <rPh sb="83" eb="85">
      <t>カツヨウ</t>
    </rPh>
    <rPh sb="86" eb="87">
      <t>ツト</t>
    </rPh>
    <rPh sb="91" eb="94">
      <t>ケンゼンセイ</t>
    </rPh>
    <rPh sb="95" eb="97">
      <t>カクホ</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</si>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</sst>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A355C2B-D783-41C0-AADF-14E252EDE86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1C54-4CE3-B14C-426EE74882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41867</c:v>
                </c:pt>
                <c:pt idx="1">
                  <c:v>142146</c:v>
                </c:pt>
                <c:pt idx="2">
                  <c:v>72515</c:v>
                </c:pt>
                <c:pt idx="3">
                  <c:v>78145</c:v>
                </c:pt>
                <c:pt idx="4">
                  <c:v>93789</c:v>
                </c:pt>
              </c:numCache>
            </c:numRef>
          </c:val>
          <c:smooth val="0"/>
          <c:extLst>
            <c:ext xmlns:c16="http://schemas.microsoft.com/office/drawing/2014/chart" uri="{C3380CC4-5D6E-409C-BE32-E72D297353CC}">
              <c16:uniqueId val="{00000001-1C54-4CE3-B14C-426EE74882F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7.33</c:v>
                </c:pt>
                <c:pt idx="1">
                  <c:v>4.42</c:v>
                </c:pt>
                <c:pt idx="2">
                  <c:v>9.35</c:v>
                </c:pt>
                <c:pt idx="3">
                  <c:v>12.9</c:v>
                </c:pt>
                <c:pt idx="4">
                  <c:v>7.46</c:v>
                </c:pt>
              </c:numCache>
            </c:numRef>
          </c:val>
          <c:extLst>
            <c:ext xmlns:c16="http://schemas.microsoft.com/office/drawing/2014/chart" uri="{C3380CC4-5D6E-409C-BE32-E72D297353CC}">
              <c16:uniqueId val="{00000000-33DF-4002-AD08-D563F2717B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32.799999999999997</c:v>
                </c:pt>
                <c:pt idx="1">
                  <c:v>38.04</c:v>
                </c:pt>
                <c:pt idx="2">
                  <c:v>26.78</c:v>
                </c:pt>
                <c:pt idx="3">
                  <c:v>25.33</c:v>
                </c:pt>
                <c:pt idx="4">
                  <c:v>24.41</c:v>
                </c:pt>
              </c:numCache>
            </c:numRef>
          </c:val>
          <c:extLst>
            <c:ext xmlns:c16="http://schemas.microsoft.com/office/drawing/2014/chart" uri="{C3380CC4-5D6E-409C-BE32-E72D297353CC}">
              <c16:uniqueId val="{00000001-33DF-4002-AD08-D563F2717B9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0.77</c:v>
                </c:pt>
                <c:pt idx="1">
                  <c:v>1.26</c:v>
                </c:pt>
                <c:pt idx="2">
                  <c:v>-7.29</c:v>
                </c:pt>
                <c:pt idx="3">
                  <c:v>2.2000000000000002</c:v>
                </c:pt>
                <c:pt idx="4">
                  <c:v>-4.96</c:v>
                </c:pt>
              </c:numCache>
            </c:numRef>
          </c:val>
          <c:smooth val="0"/>
          <c:extLst>
            <c:ext xmlns:c16="http://schemas.microsoft.com/office/drawing/2014/chart" uri="{C3380CC4-5D6E-409C-BE32-E72D297353CC}">
              <c16:uniqueId val="{00000002-33DF-4002-AD08-D563F2717B9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574-4169-8479-329B47E77B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74-4169-8479-329B47E77B5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574-4169-8479-329B47E77B5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574-4169-8479-329B47E77B5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4-6574-4169-8479-329B47E77B5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0.97</c:v>
                </c:pt>
                <c:pt idx="2">
                  <c:v>#N/A</c:v>
                </c:pt>
                <c:pt idx="3">
                  <c:v>1.32</c:v>
                </c:pt>
                <c:pt idx="4">
                  <c:v>#N/A</c:v>
                </c:pt>
                <c:pt idx="5">
                  <c:v>1.01</c:v>
                </c:pt>
                <c:pt idx="6">
                  <c:v>#N/A</c:v>
                </c:pt>
                <c:pt idx="7">
                  <c:v>1.54</c:v>
                </c:pt>
                <c:pt idx="8">
                  <c:v>#N/A</c:v>
                </c:pt>
                <c:pt idx="9">
                  <c:v>1.47</c:v>
                </c:pt>
              </c:numCache>
            </c:numRef>
          </c:val>
          <c:extLst>
            <c:ext xmlns:c16="http://schemas.microsoft.com/office/drawing/2014/chart" uri="{C3380CC4-5D6E-409C-BE32-E72D297353CC}">
              <c16:uniqueId val="{00000005-6574-4169-8479-329B47E77B5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4.66</c:v>
                </c:pt>
                <c:pt idx="2">
                  <c:v>#N/A</c:v>
                </c:pt>
                <c:pt idx="3">
                  <c:v>2.82</c:v>
                </c:pt>
                <c:pt idx="4">
                  <c:v>#N/A</c:v>
                </c:pt>
                <c:pt idx="5">
                  <c:v>1.73</c:v>
                </c:pt>
                <c:pt idx="6">
                  <c:v>#N/A</c:v>
                </c:pt>
                <c:pt idx="7">
                  <c:v>1.69</c:v>
                </c:pt>
                <c:pt idx="8">
                  <c:v>#N/A</c:v>
                </c:pt>
                <c:pt idx="9">
                  <c:v>1.55</c:v>
                </c:pt>
              </c:numCache>
            </c:numRef>
          </c:val>
          <c:extLst>
            <c:ext xmlns:c16="http://schemas.microsoft.com/office/drawing/2014/chart" uri="{C3380CC4-5D6E-409C-BE32-E72D297353CC}">
              <c16:uniqueId val="{00000006-6574-4169-8479-329B47E77B5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7.33</c:v>
                </c:pt>
                <c:pt idx="2">
                  <c:v>#N/A</c:v>
                </c:pt>
                <c:pt idx="3">
                  <c:v>4.41</c:v>
                </c:pt>
                <c:pt idx="4">
                  <c:v>#N/A</c:v>
                </c:pt>
                <c:pt idx="5">
                  <c:v>9.34</c:v>
                </c:pt>
                <c:pt idx="6">
                  <c:v>#N/A</c:v>
                </c:pt>
                <c:pt idx="7">
                  <c:v>12.89</c:v>
                </c:pt>
                <c:pt idx="8">
                  <c:v>#N/A</c:v>
                </c:pt>
                <c:pt idx="9">
                  <c:v>7.46</c:v>
                </c:pt>
              </c:numCache>
            </c:numRef>
          </c:val>
          <c:extLst>
            <c:ext xmlns:c16="http://schemas.microsoft.com/office/drawing/2014/chart" uri="{C3380CC4-5D6E-409C-BE32-E72D297353CC}">
              <c16:uniqueId val="{00000007-6574-4169-8479-329B47E77B5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6.94</c:v>
                </c:pt>
                <c:pt idx="2">
                  <c:v>#N/A</c:v>
                </c:pt>
                <c:pt idx="3">
                  <c:v>6.82</c:v>
                </c:pt>
                <c:pt idx="4">
                  <c:v>#N/A</c:v>
                </c:pt>
                <c:pt idx="5">
                  <c:v>7.17</c:v>
                </c:pt>
                <c:pt idx="6">
                  <c:v>#N/A</c:v>
                </c:pt>
                <c:pt idx="7">
                  <c:v>5.56</c:v>
                </c:pt>
                <c:pt idx="8">
                  <c:v>#N/A</c:v>
                </c:pt>
                <c:pt idx="9">
                  <c:v>7.67</c:v>
                </c:pt>
              </c:numCache>
            </c:numRef>
          </c:val>
          <c:extLst>
            <c:ext xmlns:c16="http://schemas.microsoft.com/office/drawing/2014/chart" uri="{C3380CC4-5D6E-409C-BE32-E72D297353CC}">
              <c16:uniqueId val="{00000008-6574-4169-8479-329B47E77B56}"/>
            </c:ext>
          </c:extLst>
        </c:ser>
        <c:ser>
          <c:idx val="9"/>
          <c:order val="9"/>
          <c:tx>
            <c:strRef>
              <c:f>データシート!$A$36</c:f>
              <c:strCache>
                <c:ptCount val="1"/>
                <c:pt idx="0">
                  <c:v>国保病院事業会計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1.88</c:v>
                </c:pt>
                <c:pt idx="2">
                  <c:v>#N/A</c:v>
                </c:pt>
                <c:pt idx="3">
                  <c:v>1.74</c:v>
                </c:pt>
                <c:pt idx="4">
                  <c:v>#N/A</c:v>
                </c:pt>
                <c:pt idx="5">
                  <c:v>2.14</c:v>
                </c:pt>
                <c:pt idx="6">
                  <c:v>#N/A</c:v>
                </c:pt>
                <c:pt idx="7">
                  <c:v>5.71</c:v>
                </c:pt>
                <c:pt idx="8">
                  <c:v>#N/A</c:v>
                </c:pt>
                <c:pt idx="9">
                  <c:v>9.68</c:v>
                </c:pt>
              </c:numCache>
            </c:numRef>
          </c:val>
          <c:extLst>
            <c:ext xmlns:c16="http://schemas.microsoft.com/office/drawing/2014/chart" uri="{C3380CC4-5D6E-409C-BE32-E72D297353CC}">
              <c16:uniqueId val="{00000009-6574-4169-8479-329B47E77B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2863</c:v>
                </c:pt>
                <c:pt idx="5">
                  <c:v>2780</c:v>
                </c:pt>
                <c:pt idx="8">
                  <c:v>2789</c:v>
                </c:pt>
                <c:pt idx="11">
                  <c:v>2801</c:v>
                </c:pt>
                <c:pt idx="14">
                  <c:v>2966</c:v>
                </c:pt>
              </c:numCache>
            </c:numRef>
          </c:val>
          <c:extLst>
            <c:ext xmlns:c16="http://schemas.microsoft.com/office/drawing/2014/chart" uri="{C3380CC4-5D6E-409C-BE32-E72D297353CC}">
              <c16:uniqueId val="{00000000-11A2-4327-8FAC-AEEF9128F0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A2-4327-8FAC-AEEF9128F0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25</c:v>
                </c:pt>
                <c:pt idx="3">
                  <c:v>22</c:v>
                </c:pt>
                <c:pt idx="6">
                  <c:v>20</c:v>
                </c:pt>
                <c:pt idx="9">
                  <c:v>20</c:v>
                </c:pt>
                <c:pt idx="12">
                  <c:v>19</c:v>
                </c:pt>
              </c:numCache>
            </c:numRef>
          </c:val>
          <c:extLst>
            <c:ext xmlns:c16="http://schemas.microsoft.com/office/drawing/2014/chart" uri="{C3380CC4-5D6E-409C-BE32-E72D297353CC}">
              <c16:uniqueId val="{00000002-11A2-4327-8FAC-AEEF9128F0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90</c:v>
                </c:pt>
                <c:pt idx="3">
                  <c:v>90</c:v>
                </c:pt>
                <c:pt idx="6">
                  <c:v>92</c:v>
                </c:pt>
                <c:pt idx="9">
                  <c:v>117</c:v>
                </c:pt>
                <c:pt idx="12">
                  <c:v>116</c:v>
                </c:pt>
              </c:numCache>
            </c:numRef>
          </c:val>
          <c:extLst>
            <c:ext xmlns:c16="http://schemas.microsoft.com/office/drawing/2014/chart" uri="{C3380CC4-5D6E-409C-BE32-E72D297353CC}">
              <c16:uniqueId val="{00000003-11A2-4327-8FAC-AEEF9128F0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48</c:v>
                </c:pt>
                <c:pt idx="3">
                  <c:v>71</c:v>
                </c:pt>
                <c:pt idx="6">
                  <c:v>77</c:v>
                </c:pt>
                <c:pt idx="9">
                  <c:v>82</c:v>
                </c:pt>
                <c:pt idx="12">
                  <c:v>122</c:v>
                </c:pt>
              </c:numCache>
            </c:numRef>
          </c:val>
          <c:extLst>
            <c:ext xmlns:c16="http://schemas.microsoft.com/office/drawing/2014/chart" uri="{C3380CC4-5D6E-409C-BE32-E72D297353CC}">
              <c16:uniqueId val="{00000004-11A2-4327-8FAC-AEEF9128F0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A2-4327-8FAC-AEEF9128F0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A2-4327-8FAC-AEEF9128F0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3658</c:v>
                </c:pt>
                <c:pt idx="3">
                  <c:v>3517</c:v>
                </c:pt>
                <c:pt idx="6">
                  <c:v>3556</c:v>
                </c:pt>
                <c:pt idx="9">
                  <c:v>3579</c:v>
                </c:pt>
                <c:pt idx="12">
                  <c:v>3878</c:v>
                </c:pt>
              </c:numCache>
            </c:numRef>
          </c:val>
          <c:extLst>
            <c:ext xmlns:c16="http://schemas.microsoft.com/office/drawing/2014/chart" uri="{C3380CC4-5D6E-409C-BE32-E72D297353CC}">
              <c16:uniqueId val="{00000007-11A2-4327-8FAC-AEEF9128F0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958</c:v>
                </c:pt>
                <c:pt idx="2">
                  <c:v>#N/A</c:v>
                </c:pt>
                <c:pt idx="3">
                  <c:v>#N/A</c:v>
                </c:pt>
                <c:pt idx="4">
                  <c:v>920</c:v>
                </c:pt>
                <c:pt idx="5">
                  <c:v>#N/A</c:v>
                </c:pt>
                <c:pt idx="6">
                  <c:v>#N/A</c:v>
                </c:pt>
                <c:pt idx="7">
                  <c:v>956</c:v>
                </c:pt>
                <c:pt idx="8">
                  <c:v>#N/A</c:v>
                </c:pt>
                <c:pt idx="9">
                  <c:v>#N/A</c:v>
                </c:pt>
                <c:pt idx="10">
                  <c:v>997</c:v>
                </c:pt>
                <c:pt idx="11">
                  <c:v>#N/A</c:v>
                </c:pt>
                <c:pt idx="12">
                  <c:v>#N/A</c:v>
                </c:pt>
                <c:pt idx="13">
                  <c:v>1169</c:v>
                </c:pt>
                <c:pt idx="14">
                  <c:v>#N/A</c:v>
                </c:pt>
              </c:numCache>
            </c:numRef>
          </c:val>
          <c:smooth val="0"/>
          <c:extLst>
            <c:ext xmlns:c16="http://schemas.microsoft.com/office/drawing/2014/chart" uri="{C3380CC4-5D6E-409C-BE32-E72D297353CC}">
              <c16:uniqueId val="{00000008-11A2-4327-8FAC-AEEF9128F0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23215</c:v>
                </c:pt>
                <c:pt idx="5">
                  <c:v>24212</c:v>
                </c:pt>
                <c:pt idx="8">
                  <c:v>23676</c:v>
                </c:pt>
                <c:pt idx="11">
                  <c:v>24272</c:v>
                </c:pt>
                <c:pt idx="14">
                  <c:v>23754</c:v>
                </c:pt>
              </c:numCache>
            </c:numRef>
          </c:val>
          <c:extLst>
            <c:ext xmlns:c16="http://schemas.microsoft.com/office/drawing/2014/chart" uri="{C3380CC4-5D6E-409C-BE32-E72D297353CC}">
              <c16:uniqueId val="{00000000-94C2-40CE-BCD5-297573C471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131</c:v>
                </c:pt>
                <c:pt idx="5">
                  <c:v>107</c:v>
                </c:pt>
                <c:pt idx="8">
                  <c:v>82</c:v>
                </c:pt>
                <c:pt idx="11">
                  <c:v>58</c:v>
                </c:pt>
                <c:pt idx="14">
                  <c:v>38</c:v>
                </c:pt>
              </c:numCache>
            </c:numRef>
          </c:val>
          <c:extLst>
            <c:ext xmlns:c16="http://schemas.microsoft.com/office/drawing/2014/chart" uri="{C3380CC4-5D6E-409C-BE32-E72D297353CC}">
              <c16:uniqueId val="{00000001-94C2-40CE-BCD5-297573C471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21785</c:v>
                </c:pt>
                <c:pt idx="5">
                  <c:v>23068</c:v>
                </c:pt>
                <c:pt idx="8">
                  <c:v>21179</c:v>
                </c:pt>
                <c:pt idx="11">
                  <c:v>21419</c:v>
                </c:pt>
                <c:pt idx="14">
                  <c:v>21553</c:v>
                </c:pt>
              </c:numCache>
            </c:numRef>
          </c:val>
          <c:extLst>
            <c:ext xmlns:c16="http://schemas.microsoft.com/office/drawing/2014/chart" uri="{C3380CC4-5D6E-409C-BE32-E72D297353CC}">
              <c16:uniqueId val="{00000002-94C2-40CE-BCD5-297573C471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C2-40CE-BCD5-297573C471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C2-40CE-BCD5-297573C471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C2-40CE-BCD5-297573C471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5840</c:v>
                </c:pt>
                <c:pt idx="3">
                  <c:v>5399</c:v>
                </c:pt>
                <c:pt idx="6">
                  <c:v>5156</c:v>
                </c:pt>
                <c:pt idx="9">
                  <c:v>4895</c:v>
                </c:pt>
                <c:pt idx="12">
                  <c:v>4540</c:v>
                </c:pt>
              </c:numCache>
            </c:numRef>
          </c:val>
          <c:extLst>
            <c:ext xmlns:c16="http://schemas.microsoft.com/office/drawing/2014/chart" uri="{C3380CC4-5D6E-409C-BE32-E72D297353CC}">
              <c16:uniqueId val="{00000006-94C2-40CE-BCD5-297573C471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482</c:v>
                </c:pt>
                <c:pt idx="3">
                  <c:v>503</c:v>
                </c:pt>
                <c:pt idx="6">
                  <c:v>483</c:v>
                </c:pt>
                <c:pt idx="9">
                  <c:v>523</c:v>
                </c:pt>
                <c:pt idx="12">
                  <c:v>558</c:v>
                </c:pt>
              </c:numCache>
            </c:numRef>
          </c:val>
          <c:extLst>
            <c:ext xmlns:c16="http://schemas.microsoft.com/office/drawing/2014/chart" uri="{C3380CC4-5D6E-409C-BE32-E72D297353CC}">
              <c16:uniqueId val="{00000007-94C2-40CE-BCD5-297573C471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731</c:v>
                </c:pt>
                <c:pt idx="3">
                  <c:v>719</c:v>
                </c:pt>
                <c:pt idx="6">
                  <c:v>687</c:v>
                </c:pt>
                <c:pt idx="9">
                  <c:v>749</c:v>
                </c:pt>
                <c:pt idx="12">
                  <c:v>842</c:v>
                </c:pt>
              </c:numCache>
            </c:numRef>
          </c:val>
          <c:extLst>
            <c:ext xmlns:c16="http://schemas.microsoft.com/office/drawing/2014/chart" uri="{C3380CC4-5D6E-409C-BE32-E72D297353CC}">
              <c16:uniqueId val="{00000008-94C2-40CE-BCD5-297573C471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60</c:v>
                </c:pt>
                <c:pt idx="3">
                  <c:v>46</c:v>
                </c:pt>
                <c:pt idx="6">
                  <c:v>38</c:v>
                </c:pt>
                <c:pt idx="9">
                  <c:v>31</c:v>
                </c:pt>
                <c:pt idx="12">
                  <c:v>23</c:v>
                </c:pt>
              </c:numCache>
            </c:numRef>
          </c:val>
          <c:extLst>
            <c:ext xmlns:c16="http://schemas.microsoft.com/office/drawing/2014/chart" uri="{C3380CC4-5D6E-409C-BE32-E72D297353CC}">
              <c16:uniqueId val="{00000009-94C2-40CE-BCD5-297573C471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24470</c:v>
                </c:pt>
                <c:pt idx="3">
                  <c:v>25419</c:v>
                </c:pt>
                <c:pt idx="6">
                  <c:v>24388</c:v>
                </c:pt>
                <c:pt idx="9">
                  <c:v>25033</c:v>
                </c:pt>
                <c:pt idx="12">
                  <c:v>24053</c:v>
                </c:pt>
              </c:numCache>
            </c:numRef>
          </c:val>
          <c:extLst>
            <c:ext xmlns:c16="http://schemas.microsoft.com/office/drawing/2014/chart" uri="{C3380CC4-5D6E-409C-BE32-E72D297353CC}">
              <c16:uniqueId val="{0000000A-94C2-40CE-BCD5-297573C471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4C2-40CE-BCD5-297573C471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3838</c:v>
                </c:pt>
                <c:pt idx="1">
                  <c:v>3640</c:v>
                </c:pt>
                <c:pt idx="2">
                  <c:v>3641</c:v>
                </c:pt>
              </c:numCache>
            </c:numRef>
          </c:val>
          <c:extLst>
            <c:ext xmlns:c16="http://schemas.microsoft.com/office/drawing/2014/chart" uri="{C3380CC4-5D6E-409C-BE32-E72D297353CC}">
              <c16:uniqueId val="{00000000-A07D-4949-B287-38E803B3B1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5151</c:v>
                </c:pt>
                <c:pt idx="1">
                  <c:v>4861</c:v>
                </c:pt>
                <c:pt idx="2">
                  <c:v>4872</c:v>
                </c:pt>
              </c:numCache>
            </c:numRef>
          </c:val>
          <c:extLst>
            <c:ext xmlns:c16="http://schemas.microsoft.com/office/drawing/2014/chart" uri="{C3380CC4-5D6E-409C-BE32-E72D297353CC}">
              <c16:uniqueId val="{00000001-A07D-4949-B287-38E803B3B1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15274</c:v>
                </c:pt>
                <c:pt idx="1">
                  <c:v>16070</c:v>
                </c:pt>
                <c:pt idx="2">
                  <c:v>16396</c:v>
                </c:pt>
              </c:numCache>
            </c:numRef>
          </c:val>
          <c:extLst>
            <c:ext xmlns:c16="http://schemas.microsoft.com/office/drawing/2014/chart" uri="{C3380CC4-5D6E-409C-BE32-E72D297353CC}">
              <c16:uniqueId val="{00000002-A07D-4949-B287-38E803B3B1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{E60D0961-7126-4E6D-B3A1-6CD3702844B9}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EFB-4BBB-8FE0-2524FA36BB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{DD2E03D3-1C2E-4E0B-A88F-A81EA2CDE316}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FB-4BBB-8FE0-2524FA36BB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{CAB341E7-5892-4FE6-8A50-961295FD1771}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FB-4BBB-8FE0-2524FA36BB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{AE87B370-6652-4AC0-8923-2BACB3158561}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FB-4BBB-8FE0-2524FA36BB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{3C79AA48-8EB6-41D2-814E-58F4C10A62B7}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FB-4BBB-8FE0-2524FA36BB0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{DB3E9780-24CB-426A-83B8-B1F6E1F27E96}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EFB-4BBB-8FE0-2524FA36BB0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{7F77BBAF-EC7D-4F17-91DB-F5B9AB71EE09}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EFB-4BBB-8FE0-2524FA36BB0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{666CED4E-A111-4666-81C0-08A39CE24898}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EFB-4BBB-8FE0-2524FA36BB0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{A62F82A6-F677-4FD0-A906-397E50B36A8B}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EFB-4BBB-8FE0-2524FA36BB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63.2</c:v>
                </c:pt>
                <c:pt idx="8">
                  <c:v>62.9</c:v>
                </c:pt>
                <c:pt idx="16">
                  <c:v>64.099999999999994</c:v>
                </c:pt>
                <c:pt idx="24">
                  <c:v>65.400000000000006</c:v>
                </c:pt>
                <c:pt idx="32">
                  <c:v>58.3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EFB-4BBB-8FE0-2524FA36BB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{D7A802FE-CE6A-40F5-A6A2-156FB5C0FA66}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EFB-4BBB-8FE0-2524FA36BB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{66C01249-7905-4DEA-A442-CE097FB5BA71}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FB-4BBB-8FE0-2524FA36BB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{3D07F70B-6B04-4357-9DA8-F2908E8C7D25}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FB-4BBB-8FE0-2524FA36BB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{461F4D9A-5089-4654-BD05-AD73220CDBC3}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FB-4BBB-8FE0-2524FA36BB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{850D7CB7-C96A-43DE-8AE2-E254A507B177}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FB-4BBB-8FE0-2524FA36BB0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{3DAA0964-C40D-47B1-A033-070832FAF898}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EFB-4BBB-8FE0-2524FA36BB0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{360739DE-37D4-4200-9C2E-33A3ACC6EDA8}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EFB-4BBB-8FE0-2524FA36BB0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{B3DD7E0A-EF4B-4EB2-807F-57655AFC50ED}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EFB-4BBB-8FE0-2524FA36BB0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{FE995D3F-4079-4AF3-8C99-7FCD7186F6BD}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EFB-4BBB-8FE0-2524FA36BB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0EFB-4BBB-8FE0-2524FA36BB0F}"/>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{A308AE7E-775A-466E-B3D1-644ADB772688}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76A-402E-B3AD-B36E4311B8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{719E549D-3400-4DED-BA02-F9B1BAB66D7B}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6A-402E-B3AD-B36E4311B8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{363D25C5-0F7E-4EAC-9A03-B082FB866E66}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6A-402E-B3AD-B36E4311B8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{F28363BA-7E3E-45EC-BE49-5E0B426A23A5}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6A-402E-B3AD-B36E4311B8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{60AE4721-B524-4C33-B440-6EC13AC0997D}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6A-402E-B3AD-B36E4311B8A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{A69EEE3E-8199-4E6B-B6CE-F9064E9125A7}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76A-402E-B3AD-B36E4311B8A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{BF36182F-6B20-42BE-890D-7B950CBD8428}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76A-402E-B3AD-B36E4311B8A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{551F244D-9983-42B5-8CF3-B07AD8E63751}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76A-402E-B3AD-B36E4311B8A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{C5107D89-7C7E-4532-A80A-DEB91BE33E8A}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76A-402E-B3AD-B36E4311B8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7.8</c:v>
                </c:pt>
                <c:pt idx="16">
                  <c:v>7.9</c:v>
                </c:pt>
                <c:pt idx="24">
                  <c:v>8.1</c:v>
                </c:pt>
                <c:pt idx="32">
                  <c:v>8.8000000000000007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76A-402E-B3AD-B36E4311B8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{E2B30ED3-21C6-4980-B781-96E793CB9542}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76A-402E-B3AD-B36E4311B8A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{63741E37-7EAF-4F41-AF9D-5F565E1C3199}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6A-402E-B3AD-B36E4311B8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{0FA139A8-F85A-4ABC-8E69-8D61F30DD3B3}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6A-402E-B3AD-B36E4311B8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{8F9CBEC3-76D6-46C3-9434-D740CFAE9830}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6A-402E-B3AD-B36E4311B8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{51579344-0FCD-4058-808C-EF7FF72E89A3}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6A-402E-B3AD-B36E4311B8A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{F0C688D0-4DDE-499D-956E-93F798A79153}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76A-402E-B3AD-B36E4311B8A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{DE704DC6-CA96-4328-BBFC-BA4295467C72}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76A-402E-B3AD-B36E4311B8A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{6FB0F1CB-DEE6-401E-9753-9C36FAC7F732}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76A-402E-B3AD-B36E4311B8A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{3826CADF-4348-41CB-A256-F05C030E9628}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76A-402E-B3AD-B36E4311B8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376A-402E-B3AD-B36E4311B8AA}"/>
            </c:ext>
          </c:extLst>
        </c:ser>
        <c:dLbls>
          <c:showLegendKey val="0"/>
          <c:showVal val="1"/>
          <c:showCatName val="0"/>
          <c:showSerName val="0"/>
          <c:showPercent val="0"/>
          <c:showBubbleSize val="0"/>
        </c:dLbls>
        <c:axId val="84219776"/>
        <c:axId val="84234240"/>
      </c:scatterChart>
      <c:valAx>
        <c:axId val="84219776"/>
        <c:scaling>
          <c:orientation val="maxMin"/>
          <c:max val="9.9"/>
          <c:min val="8.6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合併特例事業債及び過疎対策事業債等に係る元利償還金の増加があったものの、普通交付税算入率が高い有利な起債に限定されており、実質公債費比率比率はほぼ横ばいで推移している。今後も有利な起債の活用に努めるとともに、減債基金への計画的な積立等を行い、公債費負担の低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の主要因である一般会計等に係る地方債の現在高は、依然として高水準にあるものの、合併町村から引き継いだ地方債の償還終了に伴い減少傾向にある。引き続き地方債の抑制など健全性を確保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千葉県南房総市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・ごみ処理広域化事業及びし尿処理施設建設事業のため一般廃棄物処理施設建設基金を約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百万円取崩す一方、公共施設等再編整備基金を約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・し尿処理施設建設事業や学校施設長寿命化事業等の大規模事業が予定されているため、中長期的には減少する見込み。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・公共施設等再編整備基金：教育文化施設、体育施設、社会福祉施設、庁舎その他の公共用又は公共に供する施設の整備及び再編により不用となった公共施設等の解体撤去。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・元気なまちづくり基金：市民の連帯の強化及び地域振興。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・一般廃棄物処理施設建設基金：一般廃棄物処理施設の建設事業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改築又は修理を含む。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・公共施設等再編整備基金：今後の必要額の確保に向けて基金の元入れを約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・元気なまちづくり基金：南房総市の農業の振興に寄与するために平成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年度に設立された「一般財団法人南房総農業支援センター」への交付金として約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千万円取り崩しを行った一方で、運用益を約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百万円及びビジネス創生出資金返還金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・一般廃棄物処理施設建設基金：ごみ処理広域化事業及びし尿処理施設建設事業のため約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・公共施設等再編整備基金：施設整備及び再編のための財源とするため、積み立てを行っていく。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・元気なまちづくり基金：果実運用型基金として運用益の積み立てを行いつつ、「一般財団法人南房総農業支援センター」への交付金のほか、地域振興に資する事業に対し取り崩しを行う。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・一般廃棄物処理施設建設基金：進行中のし尿処理施設建設事業及びごみ処理施設事業の一般財源分に対し取り崩しを行う。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・基金運用利子を積立てたことによる増加。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・普通交付税の合併算定替による特例措置の適用期限終了後の財源不足に対応するため、取り崩す見込み。財政調整基金の残高は、標準財政規模の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％程度を維持する予定。</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・基金運用利子を積立てたことによる増加。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・発行済みの市債残高から交付税措置額を除いた実質負担額を下回らない程度の金額を保持しながら取り崩しを行う予定である。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E904093-751B-4EEA-AC50-484CBEE0E1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78E2A31-41BC-471C-98B0-A4B8BE4856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7FE57B9-ED29-4C3C-950C-9450992DB012}"/>
            </a:ext>
          </a:extLst>
        </xdr:cNvPr>
        <xdr:cNvSpPr/>
      </xdr:nvSpPr>
      <xdr:spPr>
        <a:xfrm>
          <a:off x="117538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709B8E4-0398-42D8-9123-AB10C2968688}"/>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A0B42B2-D336-4C9A-9413-EC9ED248CA15}"/>
            </a:ext>
          </a:extLst>
        </xdr:cNvPr>
        <xdr:cNvSpPr/>
      </xdr:nvSpPr>
      <xdr:spPr>
        <a:xfrm>
          <a:off x="144970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CDF17FF-F094-4982-82BE-72BCABB4911A}"/>
            </a:ext>
          </a:extLst>
        </xdr:cNvPr>
        <xdr:cNvSpPr/>
      </xdr:nvSpPr>
      <xdr:spPr>
        <a:xfrm>
          <a:off x="158686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F2E4F92-1AF3-4601-A476-E8F646222679}"/>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F01F2CE-E392-414D-8C25-9F3A8C477802}"/>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75ED867-51C9-4411-8E35-D1CE16E3A5CB}"/>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FC3A29F-D69B-4AAC-9B0D-D193C4DF16E3}"/>
            </a:ext>
          </a:extLst>
        </xdr:cNvPr>
        <xdr:cNvSpPr/>
      </xdr:nvSpPr>
      <xdr:spPr>
        <a:xfrm>
          <a:off x="144970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1C4C34A-5ADA-4C97-8D90-A68C58374FEA}"/>
            </a:ext>
          </a:extLst>
        </xdr:cNvPr>
        <xdr:cNvSpPr/>
      </xdr:nvSpPr>
      <xdr:spPr>
        <a:xfrm>
          <a:off x="158686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AB58DA31-0B93-4932-9A53-9B8FC8929BDB}"/>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33CC72B-6FE1-4534-BBF9-7FF066CEA675}"/>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D6CAA72-069F-4E2A-B7D4-9AD65880A306}"/>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13EEE5D-E826-4EFB-B0AE-EA31E8982722}"/>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0892FB2-9840-4EEB-851D-8820B6F89D0D}"/>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8E752B01-16DD-4AF4-AB82-883381BD6D52}"/>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E4A02C61-B3AC-4CAF-BBC1-1917799A7333}"/>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EE69A036-B375-4A9A-A0C6-40D198FEB3FB}"/>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5A1FA4D3-7C2A-40E1-AD0B-42AAC9C82636}"/>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498A166-71B5-4FFE-81F9-F3FB51785706}"/>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C1F04761-2227-4802-B72A-C4B8C1C79E6F}"/>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36,268
35,889
230.10
27,826,100
26,450,443
1,113,050
14,915,457
24,052,658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F15E154-2527-4041-819C-91ADEA6932CA}"/>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88146DC-30D2-47EE-8D46-DF663B48EACE}"/>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CCD60937-4485-4FB4-BBEC-1E626CCBF56F}"/>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9C1D9F42-2744-4D1A-A819-103A8A9C7350}"/>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9136B8AF-EB31-446C-A737-0365ACA790B3}"/>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0680B23-4DC3-48FE-8A56-67ECC59D55A6}"/>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95512E0-8091-475E-8577-AE18839227BD}"/>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7DA13F04-6C0E-4327-B165-3DED86E016AA}"/>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F35DD24-4B72-4EE2-BA40-9F5E7E086ED0}"/>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8ECC1D8-FBE5-4026-826F-E224283483C0}"/>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AA8864B-E55B-4779-A6D5-F5A6B518D4F5}"/>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0877635-4FE8-4DC1-B2F3-D4016C0331EE}"/>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1458B5E-E691-413D-9E19-C69093D7AC0C}"/>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E926718-75B1-41B8-8E48-F09DA1A7B103}"/>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C07090B8-3955-4247-98F9-7EF3DD4CC770}"/>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4B82603-5D90-4999-884B-ED1B9C75A4E8}"/>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5AF2DB32-64E1-4D5E-831C-331CF315FC41}"/>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8E5BE8F1-98CD-43F5-ACC1-1723C5E5C7E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84AD725-7EBE-4188-935C-002BB4EE7C2B}"/>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E208848D-4B24-4161-8A6A-39D1B288D3B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B77015BF-65A6-412E-BA79-19E4328EB2A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07E61D6-C1D1-4D2F-85BE-5B4372655D82}"/>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A831845-8965-44B5-978C-DD29C575D71E}"/>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A15E5D3-CB4E-4155-B88C-D480058CA036}"/>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893A1E7-0F0A-4F73-B313-6A5A80E71566}"/>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AFB748E-1DA3-4C6C-9768-10409B08D050}"/>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3FC1FD1-07A0-4C1D-950B-5A7E08281EBA}"/>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AAED0F6-B00A-4C3A-A334-0BF6F55D37BB}"/>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967DC35-9E09-4461-B7F8-0F09E828472E}"/>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131981D-A29E-4E05-9D9E-57CBA38FC915}"/>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B5A147A-0025-411A-9B3F-3F384004A468}"/>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1AA1CF9-8641-4EB9-AE38-4B7865FD601A}"/>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A9D176A0-A9BF-43D2-B22A-3E1559B69540}"/>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464F01C-E290-4029-967E-13C4E7A23E7C}"/>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A35954F-DEDE-4111-994D-7433C3A00638}"/>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２７年度に策定した公共施設等総合管理計画において、公共施設等の延べ床面積を１５％削減するという目標を掲げており、これまでの取組の効果が表れていると考えられる。引き続き同計画に基づき老朽化した施設の集約化・複合化や除却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7E788D2-ECD1-44B4-99B3-8F18255DCE87}"/>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FCF29E8F-B64B-4251-BF73-14E0AF5CED0E}"/>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A8D144C7-849F-4375-B0F6-387F0E7DDE24}"/>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734C9E9E-1160-4C61-9062-FB05152CBECC}"/>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C97B61F3-F4ED-4B19-8970-76329B0F4455}"/>
            </a:ext>
          </a:extLst>
        </xdr:cNvPr>
        <xdr:cNvSpPr txBox="1"/>
      </xdr:nvSpPr>
      <xdr:spPr>
        <a:xfrm>
          <a:off x="731041"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969F6EEA-555F-4460-906F-0B76B9DC36EB}"/>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E1FF739B-B972-42C6-A1EF-B2D02A609C76}"/>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2DACEC23-AD60-4C85-A4F1-EE5868BC125A}"/>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A433C743-4C86-416C-84CE-0D60916B9222}"/>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285A61D9-4A1E-4454-845E-653927F983B6}"/>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94953B7A-2E09-42B5-BA65-8EA82546C212}"/>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68103A33-959C-4711-8017-FDF934153EF7}"/>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F682E53F-2D91-47B1-95EE-9689237C6398}"/>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9AAE0FCB-1411-4DCB-B79E-6D09BF77A31A}"/>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B2B279FD-BBF9-4690-8B30-1CF44E4F29A3}"/>
            </a:ext>
          </a:extLst>
        </xdr:cNvPr>
        <xdr:cNvSpPr txBox="1"/>
      </xdr:nvSpPr>
      <xdr:spPr>
        <a:xfrm>
          <a:off x="810773" y="48382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7F6A553A-57D7-4B76-9D55-B1CC6C0DBBDB}"/>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75" name="直線コネクタ 74">
          <a:extLst>
            <a:ext uri="{FF2B5EF4-FFF2-40B4-BE49-F238E27FC236}">
              <a16:creationId xmlns:a16="http://schemas.microsoft.com/office/drawing/2014/main" id="{C5846599-4FC1-4EEC-BF7D-DD162CDC5C1C}"/>
            </a:ext>
          </a:extLst>
        </xdr:cNvPr>
        <xdr:cNvCxnSpPr/>
      </xdr:nvCxnSpPr>
      <xdr:spPr>
        <a:xfrm flipV="1">
          <a:off x="4295775" y="5225627"/>
          <a:ext cx="1270" cy="133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6" name="有形固定資産減価償却率最小値テキスト">
          <a:extLst>
            <a:ext uri="{FF2B5EF4-FFF2-40B4-BE49-F238E27FC236}">
              <a16:creationId xmlns:a16="http://schemas.microsoft.com/office/drawing/2014/main" id="{05EB6174-D99B-4982-A343-013E2F611565}"/>
            </a:ext>
          </a:extLst>
        </xdr:cNvPr>
        <xdr:cNvSpPr txBox="1"/>
      </xdr:nvSpPr>
      <xdr:spPr>
        <a:xfrm>
          <a:off x="4342765" y="6562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7" name="直線コネクタ 76">
          <a:extLst>
            <a:ext uri="{FF2B5EF4-FFF2-40B4-BE49-F238E27FC236}">
              <a16:creationId xmlns:a16="http://schemas.microsoft.com/office/drawing/2014/main" id="{DD5A53F9-AEB4-4A5C-9824-2E33A11F0CCA}"/>
            </a:ext>
          </a:extLst>
        </xdr:cNvPr>
        <xdr:cNvCxnSpPr/>
      </xdr:nvCxnSpPr>
      <xdr:spPr>
        <a:xfrm>
          <a:off x="4206875" y="655669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8" name="有形固定資産減価償却率最大値テキスト">
          <a:extLst>
            <a:ext uri="{FF2B5EF4-FFF2-40B4-BE49-F238E27FC236}">
              <a16:creationId xmlns:a16="http://schemas.microsoft.com/office/drawing/2014/main" id="{12734FFF-9BFE-4FE0-A664-9F88C90E8E2B}"/>
            </a:ext>
          </a:extLst>
        </xdr:cNvPr>
        <xdr:cNvSpPr txBox="1"/>
      </xdr:nvSpPr>
      <xdr:spPr>
        <a:xfrm>
          <a:off x="4342765" y="500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9" name="直線コネクタ 78">
          <a:extLst>
            <a:ext uri="{FF2B5EF4-FFF2-40B4-BE49-F238E27FC236}">
              <a16:creationId xmlns:a16="http://schemas.microsoft.com/office/drawing/2014/main" id="{26C13706-52BA-4F25-B3AA-AC8B796AD088}"/>
            </a:ext>
          </a:extLst>
        </xdr:cNvPr>
        <xdr:cNvCxnSpPr/>
      </xdr:nvCxnSpPr>
      <xdr:spPr>
        <a:xfrm>
          <a:off x="4206875" y="522562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80" name="有形固定資産減価償却率平均値テキスト">
          <a:extLst>
            <a:ext uri="{FF2B5EF4-FFF2-40B4-BE49-F238E27FC236}">
              <a16:creationId xmlns:a16="http://schemas.microsoft.com/office/drawing/2014/main" id="{B92F2497-76E3-4362-A4EB-087764BB11CA}"/>
            </a:ext>
          </a:extLst>
        </xdr:cNvPr>
        <xdr:cNvSpPr txBox="1"/>
      </xdr:nvSpPr>
      <xdr:spPr>
        <a:xfrm>
          <a:off x="4342765" y="5988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フローチャート: 判断 80">
          <a:extLst>
            <a:ext uri="{FF2B5EF4-FFF2-40B4-BE49-F238E27FC236}">
              <a16:creationId xmlns:a16="http://schemas.microsoft.com/office/drawing/2014/main" id="{DA673A4E-E7D6-4184-98F7-0F57A7850F24}"/>
            </a:ext>
          </a:extLst>
        </xdr:cNvPr>
        <xdr:cNvSpPr/>
      </xdr:nvSpPr>
      <xdr:spPr>
        <a:xfrm>
          <a:off x="4244975" y="60039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82" name="フローチャート: 判断 81">
          <a:extLst>
            <a:ext uri="{FF2B5EF4-FFF2-40B4-BE49-F238E27FC236}">
              <a16:creationId xmlns:a16="http://schemas.microsoft.com/office/drawing/2014/main" id="{EB51ED07-72D2-4EAA-BBEF-0D0B13681317}"/>
            </a:ext>
          </a:extLst>
        </xdr:cNvPr>
        <xdr:cNvSpPr/>
      </xdr:nvSpPr>
      <xdr:spPr>
        <a:xfrm>
          <a:off x="3611880" y="598942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a:extLst>
            <a:ext uri="{FF2B5EF4-FFF2-40B4-BE49-F238E27FC236}">
              <a16:creationId xmlns:a16="http://schemas.microsoft.com/office/drawing/2014/main" id="{193D9ACF-6CA2-4054-A4C2-055A47F63D93}"/>
            </a:ext>
          </a:extLst>
        </xdr:cNvPr>
        <xdr:cNvSpPr/>
      </xdr:nvSpPr>
      <xdr:spPr>
        <a:xfrm>
          <a:off x="2926080" y="598254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84" name="フローチャート: 判断 83">
          <a:extLst>
            <a:ext uri="{FF2B5EF4-FFF2-40B4-BE49-F238E27FC236}">
              <a16:creationId xmlns:a16="http://schemas.microsoft.com/office/drawing/2014/main" id="{92AEA46A-F789-4BE7-A184-AFF6E526B2DD}"/>
            </a:ext>
          </a:extLst>
        </xdr:cNvPr>
        <xdr:cNvSpPr/>
      </xdr:nvSpPr>
      <xdr:spPr>
        <a:xfrm>
          <a:off x="2240280" y="5978948"/>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85" name="フローチャート: 判断 84">
          <a:extLst>
            <a:ext uri="{FF2B5EF4-FFF2-40B4-BE49-F238E27FC236}">
              <a16:creationId xmlns:a16="http://schemas.microsoft.com/office/drawing/2014/main" id="{6341C1FD-227E-4ABF-A885-B62528FB0F83}"/>
            </a:ext>
          </a:extLst>
        </xdr:cNvPr>
        <xdr:cNvSpPr/>
      </xdr:nvSpPr>
      <xdr:spPr>
        <a:xfrm>
          <a:off x="1554480" y="5951643"/>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6242555-EA1C-46AE-981F-26BD696A0540}"/>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54F2396-EDF6-499A-8CB0-36228D62F72E}"/>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A46A293-8C6D-4C12-AC8C-5EFED02FC2A7}"/>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F72D592-A08B-4549-AF84-3D1589D617C6}"/>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6DEEEE6-B803-46FA-90F3-57C5C45BA08B}"/>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36089</xdr:rowOff>
    </xdr:from>
    <xdr:to>
      <xdr:col>23</xdr:col>
      <xdr:colOff>136525</xdr:colOff>
      <xdr:row>30</xdr:row>
      <xdr:rowOff>137689</xdr:rowOff>
    </xdr:to>
    <xdr:sp macro="" textlink="">
      <xdr:nvSpPr>
        <xdr:cNvPr id="91" name="楕円 90">
          <a:extLst>
            <a:ext uri="{FF2B5EF4-FFF2-40B4-BE49-F238E27FC236}">
              <a16:creationId xmlns:a16="http://schemas.microsoft.com/office/drawing/2014/main" id="{26C2DCD0-2820-4518-8929-1D1A0E5F2009}"/>
            </a:ext>
          </a:extLst>
        </xdr:cNvPr>
        <xdr:cNvSpPr/>
      </xdr:nvSpPr>
      <xdr:spPr>
        <a:xfrm>
          <a:off x="4244975" y="593206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58966</xdr:rowOff>
    </xdr:from>
    <xdr:ext cx="405111" cy="259045"/>
    <xdr:sp macro="" textlink="">
      <xdr:nvSpPr>
        <xdr:cNvPr id="92" name="有形固定資産減価償却率該当値テキスト">
          <a:extLst>
            <a:ext uri="{FF2B5EF4-FFF2-40B4-BE49-F238E27FC236}">
              <a16:creationId xmlns:a16="http://schemas.microsoft.com/office/drawing/2014/main" id="{2A0DE278-5A2F-457D-A7B9-B7A0E1F55591}"/>
            </a:ext>
          </a:extLst>
        </xdr:cNvPr>
        <xdr:cNvSpPr txBox="1"/>
      </xdr:nvSpPr>
      <xdr:spPr>
        <a:xfrm>
          <a:off x="4342765" y="5779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163830</xdr:rowOff>
    </xdr:from>
    <xdr:to>
      <xdr:col>19</xdr:col>
      <xdr:colOff>187325</xdr:colOff>
      <xdr:row>31</xdr:row>
      <xdr:rowOff>93980</xdr:rowOff>
    </xdr:to>
    <xdr:sp macro="" textlink="">
      <xdr:nvSpPr>
        <xdr:cNvPr id="93" name="楕円 92">
          <a:extLst>
            <a:ext uri="{FF2B5EF4-FFF2-40B4-BE49-F238E27FC236}">
              <a16:creationId xmlns:a16="http://schemas.microsoft.com/office/drawing/2014/main" id="{9237CFC8-1812-4B3C-9D07-B41B121DA995}"/>
            </a:ext>
          </a:extLst>
        </xdr:cNvPr>
        <xdr:cNvSpPr/>
      </xdr:nvSpPr>
      <xdr:spPr>
        <a:xfrm>
          <a:off x="3611880" y="606361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86889</xdr:rowOff>
    </xdr:from>
    <xdr:to>
      <xdr:col>23</xdr:col>
      <xdr:colOff>85725</xdr:colOff>
      <xdr:row>31</xdr:row>
      <xdr:rowOff>43180</xdr:rowOff>
    </xdr:to>
    <xdr:cxnSp macro="">
      <xdr:nvCxnSpPr>
        <xdr:cNvPr id="94" name="直線コネクタ 93">
          <a:extLst>
            <a:ext uri="{FF2B5EF4-FFF2-40B4-BE49-F238E27FC236}">
              <a16:creationId xmlns:a16="http://schemas.microsoft.com/office/drawing/2014/main" id="{87234997-CCC3-4F50-AB02-C575B3B2E3FB}"/>
            </a:ext>
          </a:extLst>
        </xdr:cNvPr>
        <xdr:cNvCxnSpPr/>
      </xdr:nvCxnSpPr>
      <xdr:spPr>
        <a:xfrm flipV="1">
          <a:off x="3656965" y="5984769"/>
          <a:ext cx="640715" cy="12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140441</xdr:rowOff>
    </xdr:from>
    <xdr:to>
      <xdr:col>15</xdr:col>
      <xdr:colOff>187325</xdr:colOff>
      <xdr:row>31</xdr:row>
      <xdr:rowOff>70591</xdr:rowOff>
    </xdr:to>
    <xdr:sp macro="" textlink="">
      <xdr:nvSpPr>
        <xdr:cNvPr id="95" name="楕円 94">
          <a:extLst>
            <a:ext uri="{FF2B5EF4-FFF2-40B4-BE49-F238E27FC236}">
              <a16:creationId xmlns:a16="http://schemas.microsoft.com/office/drawing/2014/main" id="{5984DEA1-284E-4225-84A0-94D67731B79A}"/>
            </a:ext>
          </a:extLst>
        </xdr:cNvPr>
        <xdr:cNvSpPr/>
      </xdr:nvSpPr>
      <xdr:spPr>
        <a:xfrm>
          <a:off x="2926080" y="6032606"/>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19791</xdr:rowOff>
    </xdr:from>
    <xdr:to>
      <xdr:col>19</xdr:col>
      <xdr:colOff>136525</xdr:colOff>
      <xdr:row>31</xdr:row>
      <xdr:rowOff>43180</xdr:rowOff>
    </xdr:to>
    <xdr:cxnSp macro="">
      <xdr:nvCxnSpPr>
        <xdr:cNvPr id="96" name="直線コネクタ 95">
          <a:extLst>
            <a:ext uri="{FF2B5EF4-FFF2-40B4-BE49-F238E27FC236}">
              <a16:creationId xmlns:a16="http://schemas.microsoft.com/office/drawing/2014/main" id="{D646F716-0344-49C3-830E-8EE41CFF75F5}"/>
            </a:ext>
          </a:extLst>
        </xdr:cNvPr>
        <xdr:cNvCxnSpPr/>
      </xdr:nvCxnSpPr>
      <xdr:spPr>
        <a:xfrm>
          <a:off x="2971165" y="6083406"/>
          <a:ext cx="685800" cy="2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118851</xdr:rowOff>
    </xdr:from>
    <xdr:to>
      <xdr:col>11</xdr:col>
      <xdr:colOff>187325</xdr:colOff>
      <xdr:row>31</xdr:row>
      <xdr:rowOff>49001</xdr:rowOff>
    </xdr:to>
    <xdr:sp macro="" textlink="">
      <xdr:nvSpPr>
        <xdr:cNvPr id="97" name="楕円 96">
          <a:extLst>
            <a:ext uri="{FF2B5EF4-FFF2-40B4-BE49-F238E27FC236}">
              <a16:creationId xmlns:a16="http://schemas.microsoft.com/office/drawing/2014/main" id="{5B7F5CA9-A6C2-4589-B9F3-540685F11276}"/>
            </a:ext>
          </a:extLst>
        </xdr:cNvPr>
        <xdr:cNvSpPr/>
      </xdr:nvSpPr>
      <xdr:spPr>
        <a:xfrm>
          <a:off x="2240280" y="6016731"/>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169651</xdr:rowOff>
    </xdr:from>
    <xdr:to>
      <xdr:col>15</xdr:col>
      <xdr:colOff>136525</xdr:colOff>
      <xdr:row>31</xdr:row>
      <xdr:rowOff>19791</xdr:rowOff>
    </xdr:to>
    <xdr:cxnSp macro="">
      <xdr:nvCxnSpPr>
        <xdr:cNvPr id="98" name="直線コネクタ 97">
          <a:extLst>
            <a:ext uri="{FF2B5EF4-FFF2-40B4-BE49-F238E27FC236}">
              <a16:creationId xmlns:a16="http://schemas.microsoft.com/office/drawing/2014/main" id="{5E20C3D8-FFCE-41A3-9E3D-47B6E217BA80}"/>
            </a:ext>
          </a:extLst>
        </xdr:cNvPr>
        <xdr:cNvCxnSpPr/>
      </xdr:nvCxnSpPr>
      <xdr:spPr>
        <a:xfrm>
          <a:off x="2285365" y="6069436"/>
          <a:ext cx="6858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124248</xdr:rowOff>
    </xdr:from>
    <xdr:to>
      <xdr:col>7</xdr:col>
      <xdr:colOff>187325</xdr:colOff>
      <xdr:row>31</xdr:row>
      <xdr:rowOff>54398</xdr:rowOff>
    </xdr:to>
    <xdr:sp macro="" textlink="">
      <xdr:nvSpPr>
        <xdr:cNvPr id="99" name="楕円 98">
          <a:extLst>
            <a:ext uri="{FF2B5EF4-FFF2-40B4-BE49-F238E27FC236}">
              <a16:creationId xmlns:a16="http://schemas.microsoft.com/office/drawing/2014/main" id="{1FB977FE-FD86-4E74-9680-08B55C755BC7}"/>
            </a:ext>
          </a:extLst>
        </xdr:cNvPr>
        <xdr:cNvSpPr/>
      </xdr:nvSpPr>
      <xdr:spPr>
        <a:xfrm>
          <a:off x="1554480" y="602212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169651</xdr:rowOff>
    </xdr:from>
    <xdr:to>
      <xdr:col>11</xdr:col>
      <xdr:colOff>136525</xdr:colOff>
      <xdr:row>31</xdr:row>
      <xdr:rowOff>3598</xdr:rowOff>
    </xdr:to>
    <xdr:cxnSp macro="">
      <xdr:nvCxnSpPr>
        <xdr:cNvPr id="100" name="直線コネクタ 99">
          <a:extLst>
            <a:ext uri="{FF2B5EF4-FFF2-40B4-BE49-F238E27FC236}">
              <a16:creationId xmlns:a16="http://schemas.microsoft.com/office/drawing/2014/main" id="{07ABE30D-9A3F-4795-BE7C-C87CC32CFEE9}"/>
            </a:ext>
          </a:extLst>
        </xdr:cNvPr>
        <xdr:cNvCxnSpPr/>
      </xdr:nvCxnSpPr>
      <xdr:spPr>
        <a:xfrm flipV="1">
          <a:off x="1599565" y="6069436"/>
          <a:ext cx="6858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101" name="n_1aveValue有形固定資産減価償却率">
          <a:extLst>
            <a:ext uri="{FF2B5EF4-FFF2-40B4-BE49-F238E27FC236}">
              <a16:creationId xmlns:a16="http://schemas.microsoft.com/office/drawing/2014/main" id="{D2D29DB7-5D72-4E99-A939-45C59737E6E2}"/>
            </a:ext>
          </a:extLst>
        </xdr:cNvPr>
        <xdr:cNvSpPr txBox="1"/>
      </xdr:nvSpPr>
      <xdr:spPr>
        <a:xfrm>
          <a:off x="3464569" y="577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102" name="n_2aveValue有形固定資産減価償却率">
          <a:extLst>
            <a:ext uri="{FF2B5EF4-FFF2-40B4-BE49-F238E27FC236}">
              <a16:creationId xmlns:a16="http://schemas.microsoft.com/office/drawing/2014/main" id="{FB30DADC-BC6F-435A-A708-90F6423EE3C0}"/>
            </a:ext>
          </a:extLst>
        </xdr:cNvPr>
        <xdr:cNvSpPr txBox="1"/>
      </xdr:nvSpPr>
      <xdr:spPr>
        <a:xfrm>
          <a:off x="2793374" y="57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103" name="n_3aveValue有形固定資産減価償却率">
          <a:extLst>
            <a:ext uri="{FF2B5EF4-FFF2-40B4-BE49-F238E27FC236}">
              <a16:creationId xmlns:a16="http://schemas.microsoft.com/office/drawing/2014/main" id="{9017D996-B9E9-4D49-9392-AA554ADFDE9E}"/>
            </a:ext>
          </a:extLst>
        </xdr:cNvPr>
        <xdr:cNvSpPr txBox="1"/>
      </xdr:nvSpPr>
      <xdr:spPr>
        <a:xfrm>
          <a:off x="2107574" y="575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104" name="n_4aveValue有形固定資産減価償却率">
          <a:extLst>
            <a:ext uri="{FF2B5EF4-FFF2-40B4-BE49-F238E27FC236}">
              <a16:creationId xmlns:a16="http://schemas.microsoft.com/office/drawing/2014/main" id="{8567C0F4-AD2C-421B-A7B0-23B0ED90A78C}"/>
            </a:ext>
          </a:extLst>
        </xdr:cNvPr>
        <xdr:cNvSpPr txBox="1"/>
      </xdr:nvSpPr>
      <xdr:spPr>
        <a:xfrm>
          <a:off x="1421774" y="57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85107</xdr:rowOff>
    </xdr:from>
    <xdr:ext cx="405111" cy="259045"/>
    <xdr:sp macro="" textlink="">
      <xdr:nvSpPr>
        <xdr:cNvPr id="105" name="n_1mainValue有形固定資産減価償却率">
          <a:extLst>
            <a:ext uri="{FF2B5EF4-FFF2-40B4-BE49-F238E27FC236}">
              <a16:creationId xmlns:a16="http://schemas.microsoft.com/office/drawing/2014/main" id="{17B0FAD1-2AAD-4B29-9628-C8DFA53272BD}"/>
            </a:ext>
          </a:extLst>
        </xdr:cNvPr>
        <xdr:cNvSpPr txBox="1"/>
      </xdr:nvSpPr>
      <xdr:spPr>
        <a:xfrm>
          <a:off x="3464569" y="615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61718</xdr:rowOff>
    </xdr:from>
    <xdr:ext cx="405111" cy="259045"/>
    <xdr:sp macro="" textlink="">
      <xdr:nvSpPr>
        <xdr:cNvPr id="106" name="n_2mainValue有形固定資産減価償却率">
          <a:extLst>
            <a:ext uri="{FF2B5EF4-FFF2-40B4-BE49-F238E27FC236}">
              <a16:creationId xmlns:a16="http://schemas.microsoft.com/office/drawing/2014/main" id="{B7C071F5-2785-43CF-8EBC-1EA52206408E}"/>
            </a:ext>
          </a:extLst>
        </xdr:cNvPr>
        <xdr:cNvSpPr txBox="1"/>
      </xdr:nvSpPr>
      <xdr:spPr>
        <a:xfrm>
          <a:off x="2793374" y="6125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40128</xdr:rowOff>
    </xdr:from>
    <xdr:ext cx="405111" cy="259045"/>
    <xdr:sp macro="" textlink="">
      <xdr:nvSpPr>
        <xdr:cNvPr id="107" name="n_3mainValue有形固定資産減価償却率">
          <a:extLst>
            <a:ext uri="{FF2B5EF4-FFF2-40B4-BE49-F238E27FC236}">
              <a16:creationId xmlns:a16="http://schemas.microsoft.com/office/drawing/2014/main" id="{ED457911-FCA4-4675-9665-DDAC78DE50EC}"/>
            </a:ext>
          </a:extLst>
        </xdr:cNvPr>
        <xdr:cNvSpPr txBox="1"/>
      </xdr:nvSpPr>
      <xdr:spPr>
        <a:xfrm>
          <a:off x="2107574" y="610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45525</xdr:rowOff>
    </xdr:from>
    <xdr:ext cx="405111" cy="259045"/>
    <xdr:sp macro="" textlink="">
      <xdr:nvSpPr>
        <xdr:cNvPr id="108" name="n_4mainValue有形固定資産減価償却率">
          <a:extLst>
            <a:ext uri="{FF2B5EF4-FFF2-40B4-BE49-F238E27FC236}">
              <a16:creationId xmlns:a16="http://schemas.microsoft.com/office/drawing/2014/main" id="{2B0EA5CF-A135-409D-96B6-E9D0C348964F}"/>
            </a:ext>
          </a:extLst>
        </xdr:cNvPr>
        <xdr:cNvSpPr txBox="1"/>
      </xdr:nvSpPr>
      <xdr:spPr>
        <a:xfrm>
          <a:off x="1421774" y="611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5E059727-A351-478E-9F3A-7B72E4B592F8}"/>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14EB096B-C3F1-4FA3-9A66-502CBBC9CAB8}"/>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151E29D7-C31E-472C-933E-50BDBAAF0100}"/>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D988E0E1-53C5-4C1F-B821-32E329AD1825}"/>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C6DCB826-6E7B-48D3-A92D-7BB3B86DD806}"/>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40A1F833-46F1-43A0-994D-D1B575FB4BE2}"/>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CC6E428D-667D-4C93-BC27-CF9EB700DA1C}"/>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716AD60D-C19F-45BE-89BD-0C4F7452B78C}"/>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9A621185-173D-4FFA-B18E-8C6843E2284B}"/>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6D3CD203-CB24-4A15-B09C-3EDDF9F8547A}"/>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CCA95744-D6E4-4DA6-90EC-6944167BA7B3}"/>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54AF5C64-437E-4E49-938C-B2F09457B810}"/>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BA201327-3BD8-4CF2-92B2-F67F18CCCFE4}"/>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大きく下回っており、主な要因としては、合併特例債発行期限を見据え、今後の学校改修や庁舎等の施設整備に備えるため公共施設等再編整備基金を積み立てていることや臨時財政対策債の新規発行を抑制していることが挙げられ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C8364887-9858-4BAC-AC1A-6C221F7F2F10}"/>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CB0D640E-8199-4851-8002-767D5FC0148E}"/>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6F40425B-092C-48FA-9F8F-B2561A315744}"/>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CC0C0680-0D4D-42CA-986B-128A49662A7D}"/>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C2727305-933C-4F95-8B40-871727483C57}"/>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98FED900-9B3C-4C88-9074-76C0CEA9A01D}"/>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75B7D672-2B8A-4FCA-9831-AAEE015A5D3D}"/>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5341EAF9-490B-491C-9B2A-EE55278F7973}"/>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37BFE01E-EFC2-4EED-A3BC-51D920C4E795}"/>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8E657430-77F1-480B-87F4-32F8FBA0BCF1}"/>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CE5C59D6-93CD-4787-9BFC-36C3C454A258}"/>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C03A454C-B28D-4148-9568-59677B372F71}"/>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D54B5AD3-6BDA-4282-8829-47ED4827FBE9}"/>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B8130506-D224-4AEF-B877-40515A945AAF}"/>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8138CF34-0B14-468C-A865-0318CAB7F809}"/>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F88F7107-7C75-45A2-8A30-2C4C758BE6E7}"/>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343E50CD-D15F-4CAB-B3C8-E4CC347B3D39}"/>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9" name="直線コネクタ 138">
          <a:extLst>
            <a:ext uri="{FF2B5EF4-FFF2-40B4-BE49-F238E27FC236}">
              <a16:creationId xmlns:a16="http://schemas.microsoft.com/office/drawing/2014/main" id="{72F1D5EF-4835-4127-865C-383569CE7FD3}"/>
            </a:ext>
          </a:extLst>
        </xdr:cNvPr>
        <xdr:cNvCxnSpPr/>
      </xdr:nvCxnSpPr>
      <xdr:spPr>
        <a:xfrm flipV="1">
          <a:off x="13313410" y="5410572"/>
          <a:ext cx="1269" cy="125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40" name="債務償還比率最小値テキスト">
          <a:extLst>
            <a:ext uri="{FF2B5EF4-FFF2-40B4-BE49-F238E27FC236}">
              <a16:creationId xmlns:a16="http://schemas.microsoft.com/office/drawing/2014/main" id="{45D37651-3100-41CA-BE7A-1A1A3ADACA2E}"/>
            </a:ext>
          </a:extLst>
        </xdr:cNvPr>
        <xdr:cNvSpPr txBox="1"/>
      </xdr:nvSpPr>
      <xdr:spPr>
        <a:xfrm>
          <a:off x="13369925" y="666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41" name="直線コネクタ 140">
          <a:extLst>
            <a:ext uri="{FF2B5EF4-FFF2-40B4-BE49-F238E27FC236}">
              <a16:creationId xmlns:a16="http://schemas.microsoft.com/office/drawing/2014/main" id="{544E767C-CB1B-46C0-BA41-4DA26906EDA6}"/>
            </a:ext>
          </a:extLst>
        </xdr:cNvPr>
        <xdr:cNvCxnSpPr/>
      </xdr:nvCxnSpPr>
      <xdr:spPr>
        <a:xfrm>
          <a:off x="13251180" y="6660687"/>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42" name="債務償還比率最大値テキスト">
          <a:extLst>
            <a:ext uri="{FF2B5EF4-FFF2-40B4-BE49-F238E27FC236}">
              <a16:creationId xmlns:a16="http://schemas.microsoft.com/office/drawing/2014/main" id="{D6B9C811-02DE-47B1-A82D-C6F2A72FDBD0}"/>
            </a:ext>
          </a:extLst>
        </xdr:cNvPr>
        <xdr:cNvSpPr txBox="1"/>
      </xdr:nvSpPr>
      <xdr:spPr>
        <a:xfrm>
          <a:off x="13369925" y="518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43" name="直線コネクタ 142">
          <a:extLst>
            <a:ext uri="{FF2B5EF4-FFF2-40B4-BE49-F238E27FC236}">
              <a16:creationId xmlns:a16="http://schemas.microsoft.com/office/drawing/2014/main" id="{59636261-99C1-44A4-BD95-7B2EDC86AAAA}"/>
            </a:ext>
          </a:extLst>
        </xdr:cNvPr>
        <xdr:cNvCxnSpPr/>
      </xdr:nvCxnSpPr>
      <xdr:spPr>
        <a:xfrm>
          <a:off x="13251180" y="5410572"/>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44" name="債務償還比率平均値テキスト">
          <a:extLst>
            <a:ext uri="{FF2B5EF4-FFF2-40B4-BE49-F238E27FC236}">
              <a16:creationId xmlns:a16="http://schemas.microsoft.com/office/drawing/2014/main" id="{FF7B705B-36CA-44D6-B7F8-F70973ADAA4E}"/>
            </a:ext>
          </a:extLst>
        </xdr:cNvPr>
        <xdr:cNvSpPr txBox="1"/>
      </xdr:nvSpPr>
      <xdr:spPr>
        <a:xfrm>
          <a:off x="13369925" y="5979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45" name="フローチャート: 判断 144">
          <a:extLst>
            <a:ext uri="{FF2B5EF4-FFF2-40B4-BE49-F238E27FC236}">
              <a16:creationId xmlns:a16="http://schemas.microsoft.com/office/drawing/2014/main" id="{06F5DCB2-8C50-4693-ADB3-CA7FA923B425}"/>
            </a:ext>
          </a:extLst>
        </xdr:cNvPr>
        <xdr:cNvSpPr/>
      </xdr:nvSpPr>
      <xdr:spPr>
        <a:xfrm>
          <a:off x="13289280" y="5997602"/>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46" name="フローチャート: 判断 145">
          <a:extLst>
            <a:ext uri="{FF2B5EF4-FFF2-40B4-BE49-F238E27FC236}">
              <a16:creationId xmlns:a16="http://schemas.microsoft.com/office/drawing/2014/main" id="{342BE132-6831-4F8D-A589-497EDB24B1DB}"/>
            </a:ext>
          </a:extLst>
        </xdr:cNvPr>
        <xdr:cNvSpPr/>
      </xdr:nvSpPr>
      <xdr:spPr>
        <a:xfrm>
          <a:off x="12629515" y="6220959"/>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47" name="フローチャート: 判断 146">
          <a:extLst>
            <a:ext uri="{FF2B5EF4-FFF2-40B4-BE49-F238E27FC236}">
              <a16:creationId xmlns:a16="http://schemas.microsoft.com/office/drawing/2014/main" id="{9E9D5E19-4FDC-499F-854E-5D85CEBDA1C6}"/>
            </a:ext>
          </a:extLst>
        </xdr:cNvPr>
        <xdr:cNvSpPr/>
      </xdr:nvSpPr>
      <xdr:spPr>
        <a:xfrm>
          <a:off x="11943715" y="6299563"/>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48" name="フローチャート: 判断 147">
          <a:extLst>
            <a:ext uri="{FF2B5EF4-FFF2-40B4-BE49-F238E27FC236}">
              <a16:creationId xmlns:a16="http://schemas.microsoft.com/office/drawing/2014/main" id="{64447C04-8539-43E2-A162-811D3EC47D12}"/>
            </a:ext>
          </a:extLst>
        </xdr:cNvPr>
        <xdr:cNvSpPr/>
      </xdr:nvSpPr>
      <xdr:spPr>
        <a:xfrm>
          <a:off x="11257915" y="6257399"/>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9" name="フローチャート: 判断 148">
          <a:extLst>
            <a:ext uri="{FF2B5EF4-FFF2-40B4-BE49-F238E27FC236}">
              <a16:creationId xmlns:a16="http://schemas.microsoft.com/office/drawing/2014/main" id="{D6F879C5-0F0F-4F77-9255-C08567238609}"/>
            </a:ext>
          </a:extLst>
        </xdr:cNvPr>
        <xdr:cNvSpPr/>
      </xdr:nvSpPr>
      <xdr:spPr>
        <a:xfrm>
          <a:off x="10572115" y="6246304"/>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0E12336-8EB4-4EA4-9A40-55437B646966}"/>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A5A679E-45E3-4BE4-AD35-496B1E8557AF}"/>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25B0E5B-1BA5-435F-A548-FD05D1077E02}"/>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71C0B3E0-A724-4EE7-81F6-CEDAFEA2A61F}"/>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3E4C2091-84FC-45C6-9E04-D5F75EA4CF69}"/>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40966</xdr:rowOff>
    </xdr:from>
    <xdr:to>
      <xdr:col>76</xdr:col>
      <xdr:colOff>73025</xdr:colOff>
      <xdr:row>27</xdr:row>
      <xdr:rowOff>142566</xdr:rowOff>
    </xdr:to>
    <xdr:sp macro="" textlink="">
      <xdr:nvSpPr>
        <xdr:cNvPr id="155" name="楕円 154">
          <a:extLst>
            <a:ext uri="{FF2B5EF4-FFF2-40B4-BE49-F238E27FC236}">
              <a16:creationId xmlns:a16="http://schemas.microsoft.com/office/drawing/2014/main" id="{397E812B-0318-401B-9220-CC66CF02FB5A}"/>
            </a:ext>
          </a:extLst>
        </xdr:cNvPr>
        <xdr:cNvSpPr/>
      </xdr:nvSpPr>
      <xdr:spPr>
        <a:xfrm>
          <a:off x="13289280" y="5422591"/>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127343</xdr:rowOff>
    </xdr:from>
    <xdr:ext cx="469744" cy="259045"/>
    <xdr:sp macro="" textlink="">
      <xdr:nvSpPr>
        <xdr:cNvPr id="156" name="債務償還比率該当値テキスト">
          <a:extLst>
            <a:ext uri="{FF2B5EF4-FFF2-40B4-BE49-F238E27FC236}">
              <a16:creationId xmlns:a16="http://schemas.microsoft.com/office/drawing/2014/main" id="{17A5C1A5-EDC0-43B2-9D4E-472FAAF1AB8F}"/>
            </a:ext>
          </a:extLst>
        </xdr:cNvPr>
        <xdr:cNvSpPr txBox="1"/>
      </xdr:nvSpPr>
      <xdr:spPr>
        <a:xfrm>
          <a:off x="13369925" y="534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110209</xdr:rowOff>
    </xdr:from>
    <xdr:to>
      <xdr:col>72</xdr:col>
      <xdr:colOff>123825</xdr:colOff>
      <xdr:row>28</xdr:row>
      <xdr:rowOff>40359</xdr:rowOff>
    </xdr:to>
    <xdr:sp macro="" textlink="">
      <xdr:nvSpPr>
        <xdr:cNvPr id="157" name="楕円 156">
          <a:extLst>
            <a:ext uri="{FF2B5EF4-FFF2-40B4-BE49-F238E27FC236}">
              <a16:creationId xmlns:a16="http://schemas.microsoft.com/office/drawing/2014/main" id="{892F5D00-526F-47FC-9A76-64FA30A33AE9}"/>
            </a:ext>
          </a:extLst>
        </xdr:cNvPr>
        <xdr:cNvSpPr/>
      </xdr:nvSpPr>
      <xdr:spPr>
        <a:xfrm>
          <a:off x="12629515" y="5489929"/>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91766</xdr:rowOff>
    </xdr:from>
    <xdr:to>
      <xdr:col>76</xdr:col>
      <xdr:colOff>22225</xdr:colOff>
      <xdr:row>27</xdr:row>
      <xdr:rowOff>161009</xdr:rowOff>
    </xdr:to>
    <xdr:cxnSp macro="">
      <xdr:nvCxnSpPr>
        <xdr:cNvPr id="158" name="直線コネクタ 157">
          <a:extLst>
            <a:ext uri="{FF2B5EF4-FFF2-40B4-BE49-F238E27FC236}">
              <a16:creationId xmlns:a16="http://schemas.microsoft.com/office/drawing/2014/main" id="{6672BF76-57D5-407E-8908-BF486DD4359C}"/>
            </a:ext>
          </a:extLst>
        </xdr:cNvPr>
        <xdr:cNvCxnSpPr/>
      </xdr:nvCxnSpPr>
      <xdr:spPr>
        <a:xfrm flipV="1">
          <a:off x="12684125" y="5477201"/>
          <a:ext cx="631190" cy="6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110363</xdr:rowOff>
    </xdr:from>
    <xdr:to>
      <xdr:col>68</xdr:col>
      <xdr:colOff>123825</xdr:colOff>
      <xdr:row>28</xdr:row>
      <xdr:rowOff>40513</xdr:rowOff>
    </xdr:to>
    <xdr:sp macro="" textlink="">
      <xdr:nvSpPr>
        <xdr:cNvPr id="159" name="楕円 158">
          <a:extLst>
            <a:ext uri="{FF2B5EF4-FFF2-40B4-BE49-F238E27FC236}">
              <a16:creationId xmlns:a16="http://schemas.microsoft.com/office/drawing/2014/main" id="{710783B0-B0BF-4334-8C11-0AD1A30F76C0}"/>
            </a:ext>
          </a:extLst>
        </xdr:cNvPr>
        <xdr:cNvSpPr/>
      </xdr:nvSpPr>
      <xdr:spPr>
        <a:xfrm>
          <a:off x="11943715" y="5490083"/>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161009</xdr:rowOff>
    </xdr:from>
    <xdr:to>
      <xdr:col>72</xdr:col>
      <xdr:colOff>73025</xdr:colOff>
      <xdr:row>27</xdr:row>
      <xdr:rowOff>161163</xdr:rowOff>
    </xdr:to>
    <xdr:cxnSp macro="">
      <xdr:nvCxnSpPr>
        <xdr:cNvPr id="160" name="直線コネクタ 159">
          <a:extLst>
            <a:ext uri="{FF2B5EF4-FFF2-40B4-BE49-F238E27FC236}">
              <a16:creationId xmlns:a16="http://schemas.microsoft.com/office/drawing/2014/main" id="{73B894C9-4834-4DFD-998C-0A039DE8C792}"/>
            </a:ext>
          </a:extLst>
        </xdr:cNvPr>
        <xdr:cNvCxnSpPr/>
      </xdr:nvCxnSpPr>
      <xdr:spPr>
        <a:xfrm flipV="1">
          <a:off x="11998325" y="5544539"/>
          <a:ext cx="6858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66412</xdr:rowOff>
    </xdr:from>
    <xdr:to>
      <xdr:col>64</xdr:col>
      <xdr:colOff>123825</xdr:colOff>
      <xdr:row>27</xdr:row>
      <xdr:rowOff>168012</xdr:rowOff>
    </xdr:to>
    <xdr:sp macro="" textlink="">
      <xdr:nvSpPr>
        <xdr:cNvPr id="161" name="楕円 160">
          <a:extLst>
            <a:ext uri="{FF2B5EF4-FFF2-40B4-BE49-F238E27FC236}">
              <a16:creationId xmlns:a16="http://schemas.microsoft.com/office/drawing/2014/main" id="{58EFA098-9439-414E-AD0E-F464540A7E97}"/>
            </a:ext>
          </a:extLst>
        </xdr:cNvPr>
        <xdr:cNvSpPr/>
      </xdr:nvSpPr>
      <xdr:spPr>
        <a:xfrm>
          <a:off x="11257915" y="5446132"/>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117212</xdr:rowOff>
    </xdr:from>
    <xdr:to>
      <xdr:col>68</xdr:col>
      <xdr:colOff>73025</xdr:colOff>
      <xdr:row>27</xdr:row>
      <xdr:rowOff>161163</xdr:rowOff>
    </xdr:to>
    <xdr:cxnSp macro="">
      <xdr:nvCxnSpPr>
        <xdr:cNvPr id="162" name="直線コネクタ 161">
          <a:extLst>
            <a:ext uri="{FF2B5EF4-FFF2-40B4-BE49-F238E27FC236}">
              <a16:creationId xmlns:a16="http://schemas.microsoft.com/office/drawing/2014/main" id="{645B7070-E012-463C-B4E3-BA94FC10757C}"/>
            </a:ext>
          </a:extLst>
        </xdr:cNvPr>
        <xdr:cNvCxnSpPr/>
      </xdr:nvCxnSpPr>
      <xdr:spPr>
        <a:xfrm>
          <a:off x="11312525" y="5498837"/>
          <a:ext cx="685800" cy="4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69805</xdr:rowOff>
    </xdr:from>
    <xdr:to>
      <xdr:col>60</xdr:col>
      <xdr:colOff>123825</xdr:colOff>
      <xdr:row>27</xdr:row>
      <xdr:rowOff>171405</xdr:rowOff>
    </xdr:to>
    <xdr:sp macro="" textlink="">
      <xdr:nvSpPr>
        <xdr:cNvPr id="163" name="楕円 162">
          <a:extLst>
            <a:ext uri="{FF2B5EF4-FFF2-40B4-BE49-F238E27FC236}">
              <a16:creationId xmlns:a16="http://schemas.microsoft.com/office/drawing/2014/main" id="{2D0618EE-BF44-4035-BD4C-BEEBF0139767}"/>
            </a:ext>
          </a:extLst>
        </xdr:cNvPr>
        <xdr:cNvSpPr/>
      </xdr:nvSpPr>
      <xdr:spPr>
        <a:xfrm>
          <a:off x="10572115" y="5449525"/>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117212</xdr:rowOff>
    </xdr:from>
    <xdr:to>
      <xdr:col>64</xdr:col>
      <xdr:colOff>73025</xdr:colOff>
      <xdr:row>27</xdr:row>
      <xdr:rowOff>120605</xdr:rowOff>
    </xdr:to>
    <xdr:cxnSp macro="">
      <xdr:nvCxnSpPr>
        <xdr:cNvPr id="164" name="直線コネクタ 163">
          <a:extLst>
            <a:ext uri="{FF2B5EF4-FFF2-40B4-BE49-F238E27FC236}">
              <a16:creationId xmlns:a16="http://schemas.microsoft.com/office/drawing/2014/main" id="{428D10AA-7826-4B08-A256-EEE58843DA63}"/>
            </a:ext>
          </a:extLst>
        </xdr:cNvPr>
        <xdr:cNvCxnSpPr/>
      </xdr:nvCxnSpPr>
      <xdr:spPr>
        <a:xfrm flipV="1">
          <a:off x="10626725" y="5498837"/>
          <a:ext cx="685800" cy="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65" name="n_1aveValue債務償還比率">
          <a:extLst>
            <a:ext uri="{FF2B5EF4-FFF2-40B4-BE49-F238E27FC236}">
              <a16:creationId xmlns:a16="http://schemas.microsoft.com/office/drawing/2014/main" id="{B888B722-4E3F-47B0-96B6-F6C132D50548}"/>
            </a:ext>
          </a:extLst>
        </xdr:cNvPr>
        <xdr:cNvSpPr txBox="1"/>
      </xdr:nvSpPr>
      <xdr:spPr>
        <a:xfrm>
          <a:off x="12459412" y="631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66" name="n_2aveValue債務償還比率">
          <a:extLst>
            <a:ext uri="{FF2B5EF4-FFF2-40B4-BE49-F238E27FC236}">
              <a16:creationId xmlns:a16="http://schemas.microsoft.com/office/drawing/2014/main" id="{A4B1D26A-92AB-4800-80E8-1620381C24B7}"/>
            </a:ext>
          </a:extLst>
        </xdr:cNvPr>
        <xdr:cNvSpPr txBox="1"/>
      </xdr:nvSpPr>
      <xdr:spPr>
        <a:xfrm>
          <a:off x="11780597" y="638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67" name="n_3aveValue債務償還比率">
          <a:extLst>
            <a:ext uri="{FF2B5EF4-FFF2-40B4-BE49-F238E27FC236}">
              <a16:creationId xmlns:a16="http://schemas.microsoft.com/office/drawing/2014/main" id="{0B8BE6A2-216B-4541-B113-32E3EA8456CF}"/>
            </a:ext>
          </a:extLst>
        </xdr:cNvPr>
        <xdr:cNvSpPr txBox="1"/>
      </xdr:nvSpPr>
      <xdr:spPr>
        <a:xfrm>
          <a:off x="11094797" y="635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68" name="n_4aveValue債務償還比率">
          <a:extLst>
            <a:ext uri="{FF2B5EF4-FFF2-40B4-BE49-F238E27FC236}">
              <a16:creationId xmlns:a16="http://schemas.microsoft.com/office/drawing/2014/main" id="{ABED5B9F-315A-4DEE-8832-B98F0C077227}"/>
            </a:ext>
          </a:extLst>
        </xdr:cNvPr>
        <xdr:cNvSpPr txBox="1"/>
      </xdr:nvSpPr>
      <xdr:spPr>
        <a:xfrm>
          <a:off x="10408997" y="63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56886</xdr:rowOff>
    </xdr:from>
    <xdr:ext cx="469744" cy="259045"/>
    <xdr:sp macro="" textlink="">
      <xdr:nvSpPr>
        <xdr:cNvPr id="169" name="n_1mainValue債務償還比率">
          <a:extLst>
            <a:ext uri="{FF2B5EF4-FFF2-40B4-BE49-F238E27FC236}">
              <a16:creationId xmlns:a16="http://schemas.microsoft.com/office/drawing/2014/main" id="{6A7C2284-C28C-472B-8FBD-0DE8304CE93F}"/>
            </a:ext>
          </a:extLst>
        </xdr:cNvPr>
        <xdr:cNvSpPr txBox="1"/>
      </xdr:nvSpPr>
      <xdr:spPr>
        <a:xfrm>
          <a:off x="12459412" y="527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57040</xdr:rowOff>
    </xdr:from>
    <xdr:ext cx="469744" cy="259045"/>
    <xdr:sp macro="" textlink="">
      <xdr:nvSpPr>
        <xdr:cNvPr id="170" name="n_2mainValue債務償還比率">
          <a:extLst>
            <a:ext uri="{FF2B5EF4-FFF2-40B4-BE49-F238E27FC236}">
              <a16:creationId xmlns:a16="http://schemas.microsoft.com/office/drawing/2014/main" id="{1AD99EA8-E943-4EBA-8EDA-ED5AF30F380E}"/>
            </a:ext>
          </a:extLst>
        </xdr:cNvPr>
        <xdr:cNvSpPr txBox="1"/>
      </xdr:nvSpPr>
      <xdr:spPr>
        <a:xfrm>
          <a:off x="11780597" y="527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13089</xdr:rowOff>
    </xdr:from>
    <xdr:ext cx="469744" cy="259045"/>
    <xdr:sp macro="" textlink="">
      <xdr:nvSpPr>
        <xdr:cNvPr id="171" name="n_3mainValue債務償還比率">
          <a:extLst>
            <a:ext uri="{FF2B5EF4-FFF2-40B4-BE49-F238E27FC236}">
              <a16:creationId xmlns:a16="http://schemas.microsoft.com/office/drawing/2014/main" id="{10DCAD57-6F89-4E87-A7A2-7CCCF08FF436}"/>
            </a:ext>
          </a:extLst>
        </xdr:cNvPr>
        <xdr:cNvSpPr txBox="1"/>
      </xdr:nvSpPr>
      <xdr:spPr>
        <a:xfrm>
          <a:off x="11094797" y="522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16482</xdr:rowOff>
    </xdr:from>
    <xdr:ext cx="469744" cy="259045"/>
    <xdr:sp macro="" textlink="">
      <xdr:nvSpPr>
        <xdr:cNvPr id="172" name="n_4mainValue債務償還比率">
          <a:extLst>
            <a:ext uri="{FF2B5EF4-FFF2-40B4-BE49-F238E27FC236}">
              <a16:creationId xmlns:a16="http://schemas.microsoft.com/office/drawing/2014/main" id="{9D8FB00E-0C9B-4A74-933F-5B00DFC2AE89}"/>
            </a:ext>
          </a:extLst>
        </xdr:cNvPr>
        <xdr:cNvSpPr txBox="1"/>
      </xdr:nvSpPr>
      <xdr:spPr>
        <a:xfrm>
          <a:off x="10408997" y="523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9A7674D2-8B03-4ED3-8B58-16F6C32A67ED}"/>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560CB67-B6C3-4E13-93E0-292723230569}"/>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FAF055DF-3E05-480F-BE2E-EA7C47252E1C}"/>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B925A406-0BB8-42E9-865D-AF19083272CF}"/>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AF78605-6111-48EB-8354-36D4B511E275}"/>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BD8ADFF8-8FEE-405C-9D4E-CD9F4CF4E4F7}"/>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A2084D0-F760-4C6F-ADA4-0255CBDF19EC}"/>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CA76484-9C44-4146-AA5F-47198067CF60}"/>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E0B37F9-8F36-417A-A259-FB230E9BA6B8}"/>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12BB74F-D18E-4DB1-8C6A-04306A8B01A7}"/>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1ABAEEB-93F4-46E5-A9F2-D7FC7990A120}"/>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69B7818-997A-4977-97A5-1959EE6AE2BC}"/>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722C49E-079F-48E4-8A48-A32DB2CFB9D5}"/>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24ED13D-4094-49A4-8ADB-DDA41BE96550}"/>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701BDCD-FDD7-4632-9EF2-53DE37FE758E}"/>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5EE9FF8-F9F1-4EF3-9830-A989FBFA2E09}"/>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36,268
35,889
230.10
27,826,100
26,450,443
1,113,050
14,915,457
24,052,658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6092A7E-F662-4C82-88E0-28BA7FCE5AFB}"/>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A14DA24-73DE-4715-AD01-CF41C660A1E1}"/>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CB63B0D-1772-4FF5-B771-46D4EF08956D}"/>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B1DB85C-9AF3-40A2-86D5-19235146C763}"/>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BD00E66-42EC-4517-B20B-93D81D6C3704}"/>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A391B90-A99A-487F-AF0B-9ECFD630AAFB}"/>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CCAED84-164E-4578-83B6-E7268C826621}"/>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6D726F-A128-4DDE-AC3D-E37D521F7291}"/>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784EDA8-89C6-4A8D-AF61-8C360EFBDE7A}"/>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21E4639-677D-4D98-B3FD-12DA49C55BAE}"/>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CE2D1C1-FD4D-4E8D-950B-73537EDF3A4B}"/>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CE6D0BE-F212-4F81-BDA8-953B252B8E19}"/>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20594D1-2589-4498-832A-06193262961E}"/>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F4373B7-5492-4CC9-8845-E4D08E1FF705}"/>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19CDF3C-0DC5-48A2-86BA-2E8FBB3244B6}"/>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30909FE-F9F1-4CDB-B517-B97AD28A95A1}"/>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241DE05-437D-4D70-A615-871D26F4C7A1}"/>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61C229-4EDE-4A37-83CC-06E97552C084}"/>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F07E6B7-3019-4ED8-ACCD-556206F92CCB}"/>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6B1C024-25F9-4D50-81E0-92BEDB231C52}"/>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FE03146-B65C-41B4-A38B-294EF91BDFFA}"/>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604F897-5025-4051-9E8D-1034139BDC62}"/>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EA4504B-E15E-4B99-97C9-B70A4ADFD10E}"/>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68078F-6C48-468A-9902-31945C0013DE}"/>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D0CC4A7-F79B-498B-927F-F87AD4D6CA1D}"/>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E6F0E8A-D824-41A0-BA01-73B8AD1F47A8}"/>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2EF9D86-3DC7-4714-81AB-82579DB7480D}"/>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147B31D-1788-4CDF-B902-D12E0BFBE71B}"/>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0612AAB-F91A-477C-BC82-0789E3AAA9B4}"/>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5ED93AA-438F-4567-8FB0-DA37228975D8}"/>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BC3186F-EB28-4C65-ABA0-5E6E4C0BDCBD}"/>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34A06B8-F80C-4FCA-B496-46058B596669}"/>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9088197-B39D-48D4-AA97-DDF363847E90}"/>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409B489-49C4-4229-AC37-5EA9971C02EE}"/>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03CA6EA-DEBC-4335-AD35-313170B16C64}"/>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A855790-7AC0-4E5B-B2FC-A108BAF3C871}"/>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28221DD-85B0-43EE-BF63-EF495EDFEE44}"/>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F3423B6-45FF-4465-AC19-718D4CCC2689}"/>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8E872BE-3C75-441D-B3EA-8327660C3482}"/>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996A8EB-86AB-441A-BA6D-8AFD5F119199}"/>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FBF3514-C7F6-48AA-B606-4491393D05FE}"/>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37B30A2-61E8-44D7-BF5C-7CF0618F3046}"/>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732375E-A2AB-4130-885A-498173A86F90}"/>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913D29F-8C29-4E87-BD32-390B5D290A38}"/>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2450DEC-C0D1-417A-B1BF-144D49116957}"/>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5867E40E-9736-454E-A63C-AD50FC478950}"/>
            </a:ext>
          </a:extLst>
        </xdr:cNvPr>
        <xdr:cNvCxnSpPr/>
      </xdr:nvCxnSpPr>
      <xdr:spPr>
        <a:xfrm flipV="1">
          <a:off x="4173855" y="576072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4FF17137-D49B-4EF5-B694-2CA7C5709300}"/>
            </a:ext>
          </a:extLst>
        </xdr:cNvPr>
        <xdr:cNvSpPr txBox="1"/>
      </xdr:nvSpPr>
      <xdr:spPr>
        <a:xfrm>
          <a:off x="421259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DCCA6814-5D7B-4EE9-B072-3CBCD5636A03}"/>
            </a:ext>
          </a:extLst>
        </xdr:cNvPr>
        <xdr:cNvCxnSpPr/>
      </xdr:nvCxnSpPr>
      <xdr:spPr>
        <a:xfrm>
          <a:off x="4112260" y="7235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FA16F79D-9302-4647-87FE-B4BDBB3CFA3B}"/>
            </a:ext>
          </a:extLst>
        </xdr:cNvPr>
        <xdr:cNvSpPr txBox="1"/>
      </xdr:nvSpPr>
      <xdr:spPr>
        <a:xfrm>
          <a:off x="4212590"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37077906-BC79-4163-8CE0-ED34C1E1D5E5}"/>
            </a:ext>
          </a:extLst>
        </xdr:cNvPr>
        <xdr:cNvCxnSpPr/>
      </xdr:nvCxnSpPr>
      <xdr:spPr>
        <a:xfrm>
          <a:off x="4112260" y="5760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186972F8-1DE1-4861-AD6D-446867E36E39}"/>
            </a:ext>
          </a:extLst>
        </xdr:cNvPr>
        <xdr:cNvSpPr txBox="1"/>
      </xdr:nvSpPr>
      <xdr:spPr>
        <a:xfrm>
          <a:off x="421259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122E87ED-4E5D-48BA-A743-6BE3EAE886C6}"/>
            </a:ext>
          </a:extLst>
        </xdr:cNvPr>
        <xdr:cNvSpPr/>
      </xdr:nvSpPr>
      <xdr:spPr>
        <a:xfrm>
          <a:off x="4131310" y="65252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DDC8A0CF-C104-42A0-90CF-AEBA80429E08}"/>
            </a:ext>
          </a:extLst>
        </xdr:cNvPr>
        <xdr:cNvSpPr/>
      </xdr:nvSpPr>
      <xdr:spPr>
        <a:xfrm>
          <a:off x="3388360" y="647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D8E07986-99A0-4A6A-AE48-9D5DF5B6889A}"/>
            </a:ext>
          </a:extLst>
        </xdr:cNvPr>
        <xdr:cNvSpPr/>
      </xdr:nvSpPr>
      <xdr:spPr>
        <a:xfrm>
          <a:off x="2571750" y="6456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948F4846-3A49-4A7B-A288-252DA316E602}"/>
            </a:ext>
          </a:extLst>
        </xdr:cNvPr>
        <xdr:cNvSpPr/>
      </xdr:nvSpPr>
      <xdr:spPr>
        <a:xfrm>
          <a:off x="1774190" y="64471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6D0B60CC-AEA0-471B-A675-356AB281D3CA}"/>
            </a:ext>
          </a:extLst>
        </xdr:cNvPr>
        <xdr:cNvSpPr/>
      </xdr:nvSpPr>
      <xdr:spPr>
        <a:xfrm>
          <a:off x="988060" y="64223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4BA713B-D057-494B-BBCE-90E0F2A73E9D}"/>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03AEBAC-4FD8-45F2-9A7B-ACF0A34B6D82}"/>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D931DA2-123C-43B1-98DF-46010326CD3E}"/>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4BF33A4-0A22-436D-98FF-12EB021C3E0E}"/>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9C2023E-154F-4F32-93CB-EBE85B866062}"/>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168275</xdr:rowOff>
    </xdr:from>
    <xdr:to>
      <xdr:col>24</xdr:col>
      <xdr:colOff>114300</xdr:colOff>
      <xdr:row>39</xdr:row>
      <xdr:rowOff>98425</xdr:rowOff>
    </xdr:to>
    <xdr:sp macro="" textlink="">
      <xdr:nvSpPr>
        <xdr:cNvPr id="73" name="楕円 72">
          <a:extLst>
            <a:ext uri="{FF2B5EF4-FFF2-40B4-BE49-F238E27FC236}">
              <a16:creationId xmlns:a16="http://schemas.microsoft.com/office/drawing/2014/main" id="{9456F09B-5386-49B9-818D-56CD0B348D0C}"/>
            </a:ext>
          </a:extLst>
        </xdr:cNvPr>
        <xdr:cNvSpPr/>
      </xdr:nvSpPr>
      <xdr:spPr>
        <a:xfrm>
          <a:off x="4131310" y="66871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146702</xdr:rowOff>
    </xdr:from>
    <xdr:ext cx="405111" cy="259045"/>
    <xdr:sp macro="" textlink="">
      <xdr:nvSpPr>
        <xdr:cNvPr id="74" name="【道路】&#10;有形固定資産減価償却率該当値テキスト">
          <a:extLst>
            <a:ext uri="{FF2B5EF4-FFF2-40B4-BE49-F238E27FC236}">
              <a16:creationId xmlns:a16="http://schemas.microsoft.com/office/drawing/2014/main" id="{D8D27A76-3704-47BB-9ECB-EF2AF39F9E0F}"/>
            </a:ext>
          </a:extLst>
        </xdr:cNvPr>
        <xdr:cNvSpPr txBox="1"/>
      </xdr:nvSpPr>
      <xdr:spPr>
        <a:xfrm>
          <a:off x="4212590"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135890</xdr:rowOff>
    </xdr:from>
    <xdr:to>
      <xdr:col>20</xdr:col>
      <xdr:colOff>38100</xdr:colOff>
      <xdr:row>39</xdr:row>
      <xdr:rowOff>66040</xdr:rowOff>
    </xdr:to>
    <xdr:sp macro="" textlink="">
      <xdr:nvSpPr>
        <xdr:cNvPr id="75" name="楕円 74">
          <a:extLst>
            <a:ext uri="{FF2B5EF4-FFF2-40B4-BE49-F238E27FC236}">
              <a16:creationId xmlns:a16="http://schemas.microsoft.com/office/drawing/2014/main" id="{4FB9FE65-0784-4C77-AF77-CE5B63F3C500}"/>
            </a:ext>
          </a:extLst>
        </xdr:cNvPr>
        <xdr:cNvSpPr/>
      </xdr:nvSpPr>
      <xdr:spPr>
        <a:xfrm>
          <a:off x="3388360" y="66471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15240</xdr:rowOff>
    </xdr:from>
    <xdr:to>
      <xdr:col>24</xdr:col>
      <xdr:colOff>63500</xdr:colOff>
      <xdr:row>39</xdr:row>
      <xdr:rowOff>47625</xdr:rowOff>
    </xdr:to>
    <xdr:cxnSp macro="">
      <xdr:nvCxnSpPr>
        <xdr:cNvPr id="76" name="直線コネクタ 75">
          <a:extLst>
            <a:ext uri="{FF2B5EF4-FFF2-40B4-BE49-F238E27FC236}">
              <a16:creationId xmlns:a16="http://schemas.microsoft.com/office/drawing/2014/main" id="{9ABBC71B-CEFF-49D3-8269-717902E2B649}"/>
            </a:ext>
          </a:extLst>
        </xdr:cNvPr>
        <xdr:cNvCxnSpPr/>
      </xdr:nvCxnSpPr>
      <xdr:spPr>
        <a:xfrm>
          <a:off x="3431540" y="6705600"/>
          <a:ext cx="7429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97790</xdr:rowOff>
    </xdr:from>
    <xdr:to>
      <xdr:col>15</xdr:col>
      <xdr:colOff>101600</xdr:colOff>
      <xdr:row>39</xdr:row>
      <xdr:rowOff>27940</xdr:rowOff>
    </xdr:to>
    <xdr:sp macro="" textlink="">
      <xdr:nvSpPr>
        <xdr:cNvPr id="77" name="楕円 76">
          <a:extLst>
            <a:ext uri="{FF2B5EF4-FFF2-40B4-BE49-F238E27FC236}">
              <a16:creationId xmlns:a16="http://schemas.microsoft.com/office/drawing/2014/main" id="{5B370D4A-0D35-4CCC-B1F4-F1140368ED5E}"/>
            </a:ext>
          </a:extLst>
        </xdr:cNvPr>
        <xdr:cNvSpPr/>
      </xdr:nvSpPr>
      <xdr:spPr>
        <a:xfrm>
          <a:off x="2571750" y="66090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148590</xdr:rowOff>
    </xdr:from>
    <xdr:to>
      <xdr:col>19</xdr:col>
      <xdr:colOff>177800</xdr:colOff>
      <xdr:row>39</xdr:row>
      <xdr:rowOff>15240</xdr:rowOff>
    </xdr:to>
    <xdr:cxnSp macro="">
      <xdr:nvCxnSpPr>
        <xdr:cNvPr id="78" name="直線コネクタ 77">
          <a:extLst>
            <a:ext uri="{FF2B5EF4-FFF2-40B4-BE49-F238E27FC236}">
              <a16:creationId xmlns:a16="http://schemas.microsoft.com/office/drawing/2014/main" id="{C1B0DD8E-9D20-4C06-A37E-212A93D7DA76}"/>
            </a:ext>
          </a:extLst>
        </xdr:cNvPr>
        <xdr:cNvCxnSpPr/>
      </xdr:nvCxnSpPr>
      <xdr:spPr>
        <a:xfrm>
          <a:off x="2626360" y="6663690"/>
          <a:ext cx="80518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63500</xdr:rowOff>
    </xdr:from>
    <xdr:to>
      <xdr:col>10</xdr:col>
      <xdr:colOff>165100</xdr:colOff>
      <xdr:row>38</xdr:row>
      <xdr:rowOff>165100</xdr:rowOff>
    </xdr:to>
    <xdr:sp macro="" textlink="">
      <xdr:nvSpPr>
        <xdr:cNvPr id="79" name="楕円 78">
          <a:extLst>
            <a:ext uri="{FF2B5EF4-FFF2-40B4-BE49-F238E27FC236}">
              <a16:creationId xmlns:a16="http://schemas.microsoft.com/office/drawing/2014/main" id="{29828F20-4C7B-4262-A6A8-E38AB7325CAE}"/>
            </a:ext>
          </a:extLst>
        </xdr:cNvPr>
        <xdr:cNvSpPr/>
      </xdr:nvSpPr>
      <xdr:spPr>
        <a:xfrm>
          <a:off x="1774190" y="65747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114300</xdr:rowOff>
    </xdr:from>
    <xdr:to>
      <xdr:col>15</xdr:col>
      <xdr:colOff>50800</xdr:colOff>
      <xdr:row>38</xdr:row>
      <xdr:rowOff>148590</xdr:rowOff>
    </xdr:to>
    <xdr:cxnSp macro="">
      <xdr:nvCxnSpPr>
        <xdr:cNvPr id="80" name="直線コネクタ 79">
          <a:extLst>
            <a:ext uri="{FF2B5EF4-FFF2-40B4-BE49-F238E27FC236}">
              <a16:creationId xmlns:a16="http://schemas.microsoft.com/office/drawing/2014/main" id="{C1B555D8-F31E-498F-A7AD-89FADE020DDB}"/>
            </a:ext>
          </a:extLst>
        </xdr:cNvPr>
        <xdr:cNvCxnSpPr/>
      </xdr:nvCxnSpPr>
      <xdr:spPr>
        <a:xfrm>
          <a:off x="1828800" y="6629400"/>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33020</xdr:rowOff>
    </xdr:from>
    <xdr:to>
      <xdr:col>6</xdr:col>
      <xdr:colOff>38100</xdr:colOff>
      <xdr:row>38</xdr:row>
      <xdr:rowOff>134620</xdr:rowOff>
    </xdr:to>
    <xdr:sp macro="" textlink="">
      <xdr:nvSpPr>
        <xdr:cNvPr id="81" name="楕円 80">
          <a:extLst>
            <a:ext uri="{FF2B5EF4-FFF2-40B4-BE49-F238E27FC236}">
              <a16:creationId xmlns:a16="http://schemas.microsoft.com/office/drawing/2014/main" id="{C1614808-4846-467D-A03E-6A566C166B76}"/>
            </a:ext>
          </a:extLst>
        </xdr:cNvPr>
        <xdr:cNvSpPr/>
      </xdr:nvSpPr>
      <xdr:spPr>
        <a:xfrm>
          <a:off x="988060" y="654621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83820</xdr:rowOff>
    </xdr:from>
    <xdr:to>
      <xdr:col>10</xdr:col>
      <xdr:colOff>114300</xdr:colOff>
      <xdr:row>38</xdr:row>
      <xdr:rowOff>114300</xdr:rowOff>
    </xdr:to>
    <xdr:cxnSp macro="">
      <xdr:nvCxnSpPr>
        <xdr:cNvPr id="82" name="直線コネクタ 81">
          <a:extLst>
            <a:ext uri="{FF2B5EF4-FFF2-40B4-BE49-F238E27FC236}">
              <a16:creationId xmlns:a16="http://schemas.microsoft.com/office/drawing/2014/main" id="{259A4DE7-B2A1-4C3B-8716-F1DF2691DAC4}"/>
            </a:ext>
          </a:extLst>
        </xdr:cNvPr>
        <xdr:cNvCxnSpPr/>
      </xdr:nvCxnSpPr>
      <xdr:spPr>
        <a:xfrm>
          <a:off x="1031240" y="6600825"/>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0FE7309F-B5EC-4997-8602-21EC6FEF6C8A}"/>
            </a:ext>
          </a:extLst>
        </xdr:cNvPr>
        <xdr:cNvSpPr txBox="1"/>
      </xdr:nvSpPr>
      <xdr:spPr>
        <a:xfrm>
          <a:off x="32391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42704C12-FF4F-4612-87D1-F80D1A6EDC5F}"/>
            </a:ext>
          </a:extLst>
        </xdr:cNvPr>
        <xdr:cNvSpPr txBox="1"/>
      </xdr:nvSpPr>
      <xdr:spPr>
        <a:xfrm>
          <a:off x="2439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9F609052-2C08-45FC-9E76-47E234C16661}"/>
            </a:ext>
          </a:extLst>
        </xdr:cNvPr>
        <xdr:cNvSpPr txBox="1"/>
      </xdr:nvSpPr>
      <xdr:spPr>
        <a:xfrm>
          <a:off x="164148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AF746635-BAFB-4BA6-9659-6FC36066AF70}"/>
            </a:ext>
          </a:extLst>
        </xdr:cNvPr>
        <xdr:cNvSpPr txBox="1"/>
      </xdr:nvSpPr>
      <xdr:spPr>
        <a:xfrm>
          <a:off x="85535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57167</xdr:rowOff>
    </xdr:from>
    <xdr:ext cx="405111" cy="259045"/>
    <xdr:sp macro="" textlink="">
      <xdr:nvSpPr>
        <xdr:cNvPr id="87" name="n_1mainValue【道路】&#10;有形固定資産減価償却率">
          <a:extLst>
            <a:ext uri="{FF2B5EF4-FFF2-40B4-BE49-F238E27FC236}">
              <a16:creationId xmlns:a16="http://schemas.microsoft.com/office/drawing/2014/main" id="{21CE59D9-6D40-4656-A202-809ADF560B38}"/>
            </a:ext>
          </a:extLst>
        </xdr:cNvPr>
        <xdr:cNvSpPr txBox="1"/>
      </xdr:nvSpPr>
      <xdr:spPr>
        <a:xfrm>
          <a:off x="32391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19067</xdr:rowOff>
    </xdr:from>
    <xdr:ext cx="405111" cy="259045"/>
    <xdr:sp macro="" textlink="">
      <xdr:nvSpPr>
        <xdr:cNvPr id="88" name="n_2mainValue【道路】&#10;有形固定資産減価償却率">
          <a:extLst>
            <a:ext uri="{FF2B5EF4-FFF2-40B4-BE49-F238E27FC236}">
              <a16:creationId xmlns:a16="http://schemas.microsoft.com/office/drawing/2014/main" id="{238858D0-0628-4169-8423-C5EDE7F93E1F}"/>
            </a:ext>
          </a:extLst>
        </xdr:cNvPr>
        <xdr:cNvSpPr txBox="1"/>
      </xdr:nvSpPr>
      <xdr:spPr>
        <a:xfrm>
          <a:off x="2439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156227</xdr:rowOff>
    </xdr:from>
    <xdr:ext cx="405111" cy="259045"/>
    <xdr:sp macro="" textlink="">
      <xdr:nvSpPr>
        <xdr:cNvPr id="89" name="n_3mainValue【道路】&#10;有形固定資産減価償却率">
          <a:extLst>
            <a:ext uri="{FF2B5EF4-FFF2-40B4-BE49-F238E27FC236}">
              <a16:creationId xmlns:a16="http://schemas.microsoft.com/office/drawing/2014/main" id="{9209F0C8-5315-4D3C-A0E3-4D041555FD0C}"/>
            </a:ext>
          </a:extLst>
        </xdr:cNvPr>
        <xdr:cNvSpPr txBox="1"/>
      </xdr:nvSpPr>
      <xdr:spPr>
        <a:xfrm>
          <a:off x="164148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125747</xdr:rowOff>
    </xdr:from>
    <xdr:ext cx="405111" cy="259045"/>
    <xdr:sp macro="" textlink="">
      <xdr:nvSpPr>
        <xdr:cNvPr id="90" name="n_4mainValue【道路】&#10;有形固定資産減価償却率">
          <a:extLst>
            <a:ext uri="{FF2B5EF4-FFF2-40B4-BE49-F238E27FC236}">
              <a16:creationId xmlns:a16="http://schemas.microsoft.com/office/drawing/2014/main" id="{16FDA750-73DD-4A8D-B149-B871DBF00F8F}"/>
            </a:ext>
          </a:extLst>
        </xdr:cNvPr>
        <xdr:cNvSpPr txBox="1"/>
      </xdr:nvSpPr>
      <xdr:spPr>
        <a:xfrm>
          <a:off x="85535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57497EE-0454-4888-9F3E-442A1A3CB535}"/>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44DFA52-7A45-4F35-B328-D0E689C3F7A7}"/>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561A23A-9E99-48B6-A201-62B526AC26D3}"/>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11EDF62-EDF7-4BE9-B002-901AFA83F76F}"/>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470E0CB-0D80-40D8-B8C0-1F0AFC965646}"/>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5417DFC-42D4-4915-989F-7FA7AA2CE07C}"/>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896D369-6D75-47F2-84F8-AABDB35D7A1B}"/>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19932E0-538C-4DBA-BB4D-49EC8B709C87}"/>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1F602C6-16C1-4F5F-B5B6-70888E9AF5DF}"/>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8A686E9-5B43-46EE-A3A9-98120D4C70D2}"/>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FD5C72EC-CB7F-40E3-9EEA-AA2CFE8378BB}"/>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783A6403-F477-492B-BD60-2F290CB26816}"/>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CA8277E9-8F4A-43BB-A3E5-93159DBA254F}"/>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389945F0-C6FF-4259-ABCC-616369596B38}"/>
            </a:ext>
          </a:extLst>
        </xdr:cNvPr>
        <xdr:cNvSpPr txBox="1"/>
      </xdr:nvSpPr>
      <xdr:spPr>
        <a:xfrm>
          <a:off x="5485961" y="656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544BA9E2-F3AE-4E79-9528-EAC5907D36BE}"/>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B911342A-F880-4E58-9148-E9CB915289B6}"/>
            </a:ext>
          </a:extLst>
        </xdr:cNvPr>
        <xdr:cNvSpPr txBox="1"/>
      </xdr:nvSpPr>
      <xdr:spPr>
        <a:xfrm>
          <a:off x="5416126"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2EB0C158-40BC-43C3-B794-E3984607156A}"/>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43304D9B-A63A-4644-AB44-F87C4094E463}"/>
            </a:ext>
          </a:extLst>
        </xdr:cNvPr>
        <xdr:cNvSpPr txBox="1"/>
      </xdr:nvSpPr>
      <xdr:spPr>
        <a:xfrm>
          <a:off x="5416126"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8A7AD01-8005-4FE1-9BC7-6073770E1916}"/>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19DAC202-EFD2-463A-A7B6-C8C2F2CFDD96}"/>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2CDAE98-888F-4158-9DAE-D5BC41D44DC4}"/>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DEE5BA9C-6E1F-4E27-A123-1B9758938426}"/>
            </a:ext>
          </a:extLst>
        </xdr:cNvPr>
        <xdr:cNvCxnSpPr/>
      </xdr:nvCxnSpPr>
      <xdr:spPr>
        <a:xfrm flipV="1">
          <a:off x="9429115" y="571737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6286717E-0F77-4AF7-A493-602C8BED7292}"/>
            </a:ext>
          </a:extLst>
        </xdr:cNvPr>
        <xdr:cNvSpPr txBox="1"/>
      </xdr:nvSpPr>
      <xdr:spPr>
        <a:xfrm>
          <a:off x="9467850" y="71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ED040DBB-3CF6-4425-8929-4DDEBE0ED95E}"/>
            </a:ext>
          </a:extLst>
        </xdr:cNvPr>
        <xdr:cNvCxnSpPr/>
      </xdr:nvCxnSpPr>
      <xdr:spPr>
        <a:xfrm>
          <a:off x="9356090" y="716266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41C71302-7F61-4866-84F1-97A608AB2DC4}"/>
            </a:ext>
          </a:extLst>
        </xdr:cNvPr>
        <xdr:cNvSpPr txBox="1"/>
      </xdr:nvSpPr>
      <xdr:spPr>
        <a:xfrm>
          <a:off x="946785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EB28D9EE-9861-420B-B20A-D0289B32F1A1}"/>
            </a:ext>
          </a:extLst>
        </xdr:cNvPr>
        <xdr:cNvCxnSpPr/>
      </xdr:nvCxnSpPr>
      <xdr:spPr>
        <a:xfrm>
          <a:off x="9356090" y="57173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7E271E31-EFE7-478F-8FA1-D8F17D49F0FA}"/>
            </a:ext>
          </a:extLst>
        </xdr:cNvPr>
        <xdr:cNvSpPr txBox="1"/>
      </xdr:nvSpPr>
      <xdr:spPr>
        <a:xfrm>
          <a:off x="9467850" y="6704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EF65921D-41C0-4A79-883C-D2F982086397}"/>
            </a:ext>
          </a:extLst>
        </xdr:cNvPr>
        <xdr:cNvSpPr/>
      </xdr:nvSpPr>
      <xdr:spPr>
        <a:xfrm>
          <a:off x="9394190" y="6860555"/>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8A731513-430C-418E-9E36-48552C660612}"/>
            </a:ext>
          </a:extLst>
        </xdr:cNvPr>
        <xdr:cNvSpPr/>
      </xdr:nvSpPr>
      <xdr:spPr>
        <a:xfrm>
          <a:off x="8632190" y="687693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58896069-D7C3-4137-8111-FF6F481FA10C}"/>
            </a:ext>
          </a:extLst>
        </xdr:cNvPr>
        <xdr:cNvSpPr/>
      </xdr:nvSpPr>
      <xdr:spPr>
        <a:xfrm>
          <a:off x="7846060" y="687349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08E0F722-EADA-42FD-BBF8-7292FF9F117F}"/>
            </a:ext>
          </a:extLst>
        </xdr:cNvPr>
        <xdr:cNvSpPr/>
      </xdr:nvSpPr>
      <xdr:spPr>
        <a:xfrm>
          <a:off x="7029450" y="688418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B91968A3-D53F-47FD-8F55-AA2F5DEF2255}"/>
            </a:ext>
          </a:extLst>
        </xdr:cNvPr>
        <xdr:cNvSpPr/>
      </xdr:nvSpPr>
      <xdr:spPr>
        <a:xfrm>
          <a:off x="6231890" y="6898991"/>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BE5DAE4-A353-47AE-BEC0-0AE882761559}"/>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4A38B79-D4B0-40D4-9ECF-9B25B174491E}"/>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B91A3CD-CFB4-4760-8A8A-ACE400509BAF}"/>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7C3C78A-4AA0-45E1-9875-D3F835DB6655}"/>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D5CE46A-C34B-4880-9FB8-FA58CF21DEA3}"/>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62571</xdr:rowOff>
    </xdr:from>
    <xdr:to>
      <xdr:col>55</xdr:col>
      <xdr:colOff>50800</xdr:colOff>
      <xdr:row>40</xdr:row>
      <xdr:rowOff>164171</xdr:rowOff>
    </xdr:to>
    <xdr:sp macro="" textlink="">
      <xdr:nvSpPr>
        <xdr:cNvPr id="128" name="楕円 127">
          <a:extLst>
            <a:ext uri="{FF2B5EF4-FFF2-40B4-BE49-F238E27FC236}">
              <a16:creationId xmlns:a16="http://schemas.microsoft.com/office/drawing/2014/main" id="{9D967BF0-EF6D-4969-BC1E-5CAFF00614B4}"/>
            </a:ext>
          </a:extLst>
        </xdr:cNvPr>
        <xdr:cNvSpPr/>
      </xdr:nvSpPr>
      <xdr:spPr>
        <a:xfrm>
          <a:off x="9394190" y="6916761"/>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40998</xdr:rowOff>
    </xdr:from>
    <xdr:ext cx="534377" cy="259045"/>
    <xdr:sp macro="" textlink="">
      <xdr:nvSpPr>
        <xdr:cNvPr id="129" name="【道路】&#10;一人当たり延長該当値テキスト">
          <a:extLst>
            <a:ext uri="{FF2B5EF4-FFF2-40B4-BE49-F238E27FC236}">
              <a16:creationId xmlns:a16="http://schemas.microsoft.com/office/drawing/2014/main" id="{A6237AAC-EA39-4ACE-8180-C1BAFB3AEB61}"/>
            </a:ext>
          </a:extLst>
        </xdr:cNvPr>
        <xdr:cNvSpPr txBox="1"/>
      </xdr:nvSpPr>
      <xdr:spPr>
        <a:xfrm>
          <a:off x="9467850" y="689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66484</xdr:rowOff>
    </xdr:from>
    <xdr:to>
      <xdr:col>50</xdr:col>
      <xdr:colOff>165100</xdr:colOff>
      <xdr:row>40</xdr:row>
      <xdr:rowOff>168084</xdr:rowOff>
    </xdr:to>
    <xdr:sp macro="" textlink="">
      <xdr:nvSpPr>
        <xdr:cNvPr id="130" name="楕円 129">
          <a:extLst>
            <a:ext uri="{FF2B5EF4-FFF2-40B4-BE49-F238E27FC236}">
              <a16:creationId xmlns:a16="http://schemas.microsoft.com/office/drawing/2014/main" id="{990604C3-9CD1-4350-8345-1F1A665F5069}"/>
            </a:ext>
          </a:extLst>
        </xdr:cNvPr>
        <xdr:cNvSpPr/>
      </xdr:nvSpPr>
      <xdr:spPr>
        <a:xfrm>
          <a:off x="8632190" y="692257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113371</xdr:rowOff>
    </xdr:from>
    <xdr:to>
      <xdr:col>55</xdr:col>
      <xdr:colOff>0</xdr:colOff>
      <xdr:row>40</xdr:row>
      <xdr:rowOff>117284</xdr:rowOff>
    </xdr:to>
    <xdr:cxnSp macro="">
      <xdr:nvCxnSpPr>
        <xdr:cNvPr id="131" name="直線コネクタ 130">
          <a:extLst>
            <a:ext uri="{FF2B5EF4-FFF2-40B4-BE49-F238E27FC236}">
              <a16:creationId xmlns:a16="http://schemas.microsoft.com/office/drawing/2014/main" id="{C2DAB20E-D4FD-4945-A661-F39DE4769CC1}"/>
            </a:ext>
          </a:extLst>
        </xdr:cNvPr>
        <xdr:cNvCxnSpPr/>
      </xdr:nvCxnSpPr>
      <xdr:spPr>
        <a:xfrm flipV="1">
          <a:off x="8686800" y="6971371"/>
          <a:ext cx="74295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69767</xdr:rowOff>
    </xdr:from>
    <xdr:to>
      <xdr:col>46</xdr:col>
      <xdr:colOff>38100</xdr:colOff>
      <xdr:row>40</xdr:row>
      <xdr:rowOff>171367</xdr:rowOff>
    </xdr:to>
    <xdr:sp macro="" textlink="">
      <xdr:nvSpPr>
        <xdr:cNvPr id="132" name="楕円 131">
          <a:extLst>
            <a:ext uri="{FF2B5EF4-FFF2-40B4-BE49-F238E27FC236}">
              <a16:creationId xmlns:a16="http://schemas.microsoft.com/office/drawing/2014/main" id="{82FE1A4A-EBD4-446B-8291-36ABF54F723B}"/>
            </a:ext>
          </a:extLst>
        </xdr:cNvPr>
        <xdr:cNvSpPr/>
      </xdr:nvSpPr>
      <xdr:spPr>
        <a:xfrm>
          <a:off x="7846060" y="692586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117284</xdr:rowOff>
    </xdr:from>
    <xdr:to>
      <xdr:col>50</xdr:col>
      <xdr:colOff>114300</xdr:colOff>
      <xdr:row>40</xdr:row>
      <xdr:rowOff>120567</xdr:rowOff>
    </xdr:to>
    <xdr:cxnSp macro="">
      <xdr:nvCxnSpPr>
        <xdr:cNvPr id="133" name="直線コネクタ 132">
          <a:extLst>
            <a:ext uri="{FF2B5EF4-FFF2-40B4-BE49-F238E27FC236}">
              <a16:creationId xmlns:a16="http://schemas.microsoft.com/office/drawing/2014/main" id="{B6487D31-662F-4376-97E0-842748CFEC4F}"/>
            </a:ext>
          </a:extLst>
        </xdr:cNvPr>
        <xdr:cNvCxnSpPr/>
      </xdr:nvCxnSpPr>
      <xdr:spPr>
        <a:xfrm flipV="1">
          <a:off x="7889240" y="6975284"/>
          <a:ext cx="797560" cy="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73443</xdr:rowOff>
    </xdr:from>
    <xdr:to>
      <xdr:col>41</xdr:col>
      <xdr:colOff>101600</xdr:colOff>
      <xdr:row>41</xdr:row>
      <xdr:rowOff>3593</xdr:rowOff>
    </xdr:to>
    <xdr:sp macro="" textlink="">
      <xdr:nvSpPr>
        <xdr:cNvPr id="134" name="楕円 133">
          <a:extLst>
            <a:ext uri="{FF2B5EF4-FFF2-40B4-BE49-F238E27FC236}">
              <a16:creationId xmlns:a16="http://schemas.microsoft.com/office/drawing/2014/main" id="{0BB292F6-7E77-4D42-AB60-72E8B789A65E}"/>
            </a:ext>
          </a:extLst>
        </xdr:cNvPr>
        <xdr:cNvSpPr/>
      </xdr:nvSpPr>
      <xdr:spPr>
        <a:xfrm>
          <a:off x="7029450" y="693144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120567</xdr:rowOff>
    </xdr:from>
    <xdr:to>
      <xdr:col>45</xdr:col>
      <xdr:colOff>177800</xdr:colOff>
      <xdr:row>40</xdr:row>
      <xdr:rowOff>124243</xdr:rowOff>
    </xdr:to>
    <xdr:cxnSp macro="">
      <xdr:nvCxnSpPr>
        <xdr:cNvPr id="135" name="直線コネクタ 134">
          <a:extLst>
            <a:ext uri="{FF2B5EF4-FFF2-40B4-BE49-F238E27FC236}">
              <a16:creationId xmlns:a16="http://schemas.microsoft.com/office/drawing/2014/main" id="{8F7F64BA-4711-41D0-98B9-E76A2B7E10B0}"/>
            </a:ext>
          </a:extLst>
        </xdr:cNvPr>
        <xdr:cNvCxnSpPr/>
      </xdr:nvCxnSpPr>
      <xdr:spPr>
        <a:xfrm flipV="1">
          <a:off x="7084060" y="6980472"/>
          <a:ext cx="80518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76332</xdr:rowOff>
    </xdr:from>
    <xdr:to>
      <xdr:col>36</xdr:col>
      <xdr:colOff>165100</xdr:colOff>
      <xdr:row>41</xdr:row>
      <xdr:rowOff>6482</xdr:rowOff>
    </xdr:to>
    <xdr:sp macro="" textlink="">
      <xdr:nvSpPr>
        <xdr:cNvPr id="136" name="楕円 135">
          <a:extLst>
            <a:ext uri="{FF2B5EF4-FFF2-40B4-BE49-F238E27FC236}">
              <a16:creationId xmlns:a16="http://schemas.microsoft.com/office/drawing/2014/main" id="{76D53C05-5B0C-4DA0-AFF2-B692B903F4BE}"/>
            </a:ext>
          </a:extLst>
        </xdr:cNvPr>
        <xdr:cNvSpPr/>
      </xdr:nvSpPr>
      <xdr:spPr>
        <a:xfrm>
          <a:off x="6231890" y="693433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124243</xdr:rowOff>
    </xdr:from>
    <xdr:to>
      <xdr:col>41</xdr:col>
      <xdr:colOff>50800</xdr:colOff>
      <xdr:row>40</xdr:row>
      <xdr:rowOff>127132</xdr:rowOff>
    </xdr:to>
    <xdr:cxnSp macro="">
      <xdr:nvCxnSpPr>
        <xdr:cNvPr id="137" name="直線コネクタ 136">
          <a:extLst>
            <a:ext uri="{FF2B5EF4-FFF2-40B4-BE49-F238E27FC236}">
              <a16:creationId xmlns:a16="http://schemas.microsoft.com/office/drawing/2014/main" id="{5C656FD6-59C2-4445-951C-27915F1E2D82}"/>
            </a:ext>
          </a:extLst>
        </xdr:cNvPr>
        <xdr:cNvCxnSpPr/>
      </xdr:nvCxnSpPr>
      <xdr:spPr>
        <a:xfrm flipV="1">
          <a:off x="6286500" y="6984148"/>
          <a:ext cx="797560" cy="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a:extLst>
            <a:ext uri="{FF2B5EF4-FFF2-40B4-BE49-F238E27FC236}">
              <a16:creationId xmlns:a16="http://schemas.microsoft.com/office/drawing/2014/main" id="{00AF78DA-56ED-4D65-89D8-190E62E96736}"/>
            </a:ext>
          </a:extLst>
        </xdr:cNvPr>
        <xdr:cNvSpPr txBox="1"/>
      </xdr:nvSpPr>
      <xdr:spPr>
        <a:xfrm>
          <a:off x="8422151" y="665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a:extLst>
            <a:ext uri="{FF2B5EF4-FFF2-40B4-BE49-F238E27FC236}">
              <a16:creationId xmlns:a16="http://schemas.microsoft.com/office/drawing/2014/main" id="{F8CBAF15-0E68-400E-B803-B5CFFEBEC4FC}"/>
            </a:ext>
          </a:extLst>
        </xdr:cNvPr>
        <xdr:cNvSpPr txBox="1"/>
      </xdr:nvSpPr>
      <xdr:spPr>
        <a:xfrm>
          <a:off x="7641101" y="66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a:extLst>
            <a:ext uri="{FF2B5EF4-FFF2-40B4-BE49-F238E27FC236}">
              <a16:creationId xmlns:a16="http://schemas.microsoft.com/office/drawing/2014/main" id="{79280693-1DE0-4242-8ED9-4CBBED4FCD4D}"/>
            </a:ext>
          </a:extLst>
        </xdr:cNvPr>
        <xdr:cNvSpPr txBox="1"/>
      </xdr:nvSpPr>
      <xdr:spPr>
        <a:xfrm>
          <a:off x="6854971" y="66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a:extLst>
            <a:ext uri="{FF2B5EF4-FFF2-40B4-BE49-F238E27FC236}">
              <a16:creationId xmlns:a16="http://schemas.microsoft.com/office/drawing/2014/main" id="{E1D7FD7D-CE1E-4899-8315-ACCEFC05EDFC}"/>
            </a:ext>
          </a:extLst>
        </xdr:cNvPr>
        <xdr:cNvSpPr txBox="1"/>
      </xdr:nvSpPr>
      <xdr:spPr>
        <a:xfrm>
          <a:off x="6038361" y="667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159211</xdr:rowOff>
    </xdr:from>
    <xdr:ext cx="534377" cy="259045"/>
    <xdr:sp macro="" textlink="">
      <xdr:nvSpPr>
        <xdr:cNvPr id="142" name="n_1mainValue【道路】&#10;一人当たり延長">
          <a:extLst>
            <a:ext uri="{FF2B5EF4-FFF2-40B4-BE49-F238E27FC236}">
              <a16:creationId xmlns:a16="http://schemas.microsoft.com/office/drawing/2014/main" id="{584FB6A3-3CBA-4BA5-B953-DF48FBB3A1BD}"/>
            </a:ext>
          </a:extLst>
        </xdr:cNvPr>
        <xdr:cNvSpPr txBox="1"/>
      </xdr:nvSpPr>
      <xdr:spPr>
        <a:xfrm>
          <a:off x="8422151" y="701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162494</xdr:rowOff>
    </xdr:from>
    <xdr:ext cx="534377" cy="259045"/>
    <xdr:sp macro="" textlink="">
      <xdr:nvSpPr>
        <xdr:cNvPr id="143" name="n_2mainValue【道路】&#10;一人当たり延長">
          <a:extLst>
            <a:ext uri="{FF2B5EF4-FFF2-40B4-BE49-F238E27FC236}">
              <a16:creationId xmlns:a16="http://schemas.microsoft.com/office/drawing/2014/main" id="{97EA892A-FBCA-4A25-B2CD-14822B44A807}"/>
            </a:ext>
          </a:extLst>
        </xdr:cNvPr>
        <xdr:cNvSpPr txBox="1"/>
      </xdr:nvSpPr>
      <xdr:spPr>
        <a:xfrm>
          <a:off x="7641101" y="702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166170</xdr:rowOff>
    </xdr:from>
    <xdr:ext cx="534377" cy="259045"/>
    <xdr:sp macro="" textlink="">
      <xdr:nvSpPr>
        <xdr:cNvPr id="144" name="n_3mainValue【道路】&#10;一人当たり延長">
          <a:extLst>
            <a:ext uri="{FF2B5EF4-FFF2-40B4-BE49-F238E27FC236}">
              <a16:creationId xmlns:a16="http://schemas.microsoft.com/office/drawing/2014/main" id="{D72C284A-F459-443E-81A7-B12724BC5E8D}"/>
            </a:ext>
          </a:extLst>
        </xdr:cNvPr>
        <xdr:cNvSpPr txBox="1"/>
      </xdr:nvSpPr>
      <xdr:spPr>
        <a:xfrm>
          <a:off x="6854971" y="702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169059</xdr:rowOff>
    </xdr:from>
    <xdr:ext cx="534377" cy="259045"/>
    <xdr:sp macro="" textlink="">
      <xdr:nvSpPr>
        <xdr:cNvPr id="145" name="n_4mainValue【道路】&#10;一人当たり延長">
          <a:extLst>
            <a:ext uri="{FF2B5EF4-FFF2-40B4-BE49-F238E27FC236}">
              <a16:creationId xmlns:a16="http://schemas.microsoft.com/office/drawing/2014/main" id="{ED2C894F-4AF1-4DC3-B165-5241BB5E3F15}"/>
            </a:ext>
          </a:extLst>
        </xdr:cNvPr>
        <xdr:cNvSpPr txBox="1"/>
      </xdr:nvSpPr>
      <xdr:spPr>
        <a:xfrm>
          <a:off x="6038361" y="703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2F54175-3EE1-4591-ADD2-3E53F0451A87}"/>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622B7F7-D5C6-43AB-98BE-1E7DDE9A8DBB}"/>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194A57E-7FD6-4F9C-8BEE-4BB943BB0481}"/>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9349E7D1-6BE1-4FAD-A7B4-24912E0C1125}"/>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9FD073B4-512B-4382-91DE-EA9568BF21AD}"/>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282D9663-6A32-43BA-A798-3ABC0ADA6FD5}"/>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4EBB074-90DF-4754-9A2D-F0FDDA7F094A}"/>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B798F6C8-BF2B-4CE8-B1D9-39664FBFFF07}"/>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337B92CC-6F9E-4382-8D09-BEAEC62000BC}"/>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127DA394-56B4-4115-B77F-212B8E998ADD}"/>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18DC14C-B8C6-4481-98E2-6865E51B6FF9}"/>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EF4CA466-2FDB-40BB-A4BC-102905DAEB19}"/>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1FEC6C5F-DB00-4BBF-839F-C489FB5DAC3E}"/>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8A81F6BF-18A9-434D-BA9E-690CC049CCD8}"/>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F8D958D7-E19E-4745-975D-8C19E62B0BBE}"/>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14ABFB71-742A-4978-B577-3DAF844C18BA}"/>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51FFFCB6-1F96-4966-B600-2755512F04AC}"/>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AC7061CC-6A8D-496A-A182-F0C6D150B473}"/>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F2E24204-E719-4523-92AC-529D52A15598}"/>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4B8F0C65-C9FA-47E9-8C7A-6783065ACEFF}"/>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5B5C0A4E-1833-48B3-9A1A-0C9714DE8AD0}"/>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7316A449-EEF2-4993-9C51-BF8833304F20}"/>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C87E8283-1FAF-4CA1-BF95-7ED88A56E7C3}"/>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381FFD6-29C0-4EAC-ADEA-A60216D6C513}"/>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47E31E95-4508-42D4-A2D5-D6501F8BE82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F2D4985D-45F0-4739-8296-81123574B337}"/>
            </a:ext>
          </a:extLst>
        </xdr:cNvPr>
        <xdr:cNvCxnSpPr/>
      </xdr:nvCxnSpPr>
      <xdr:spPr>
        <a:xfrm flipV="1">
          <a:off x="4173855" y="9528266"/>
          <a:ext cx="0" cy="1452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905BD61-F999-4C7B-BEB9-F83BBB466233}"/>
            </a:ext>
          </a:extLst>
        </xdr:cNvPr>
        <xdr:cNvSpPr txBox="1"/>
      </xdr:nvSpPr>
      <xdr:spPr>
        <a:xfrm>
          <a:off x="4212590" y="1098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33416C92-85CC-4904-A29B-073AF3EB3FDC}"/>
            </a:ext>
          </a:extLst>
        </xdr:cNvPr>
        <xdr:cNvCxnSpPr/>
      </xdr:nvCxnSpPr>
      <xdr:spPr>
        <a:xfrm>
          <a:off x="4112260" y="109812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95E20627-5639-49BF-A1B3-4EF65DFCFAB3}"/>
            </a:ext>
          </a:extLst>
        </xdr:cNvPr>
        <xdr:cNvSpPr txBox="1"/>
      </xdr:nvSpPr>
      <xdr:spPr>
        <a:xfrm>
          <a:off x="421259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2A0BA56F-9685-42F5-8FD2-BE830B0AB59B}"/>
            </a:ext>
          </a:extLst>
        </xdr:cNvPr>
        <xdr:cNvCxnSpPr/>
      </xdr:nvCxnSpPr>
      <xdr:spPr>
        <a:xfrm>
          <a:off x="4112260" y="952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FE76221C-A786-45E9-A50B-0204787B81A2}"/>
            </a:ext>
          </a:extLst>
        </xdr:cNvPr>
        <xdr:cNvSpPr txBox="1"/>
      </xdr:nvSpPr>
      <xdr:spPr>
        <a:xfrm>
          <a:off x="4212590" y="104176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43EF89BC-8C0C-4DAB-B057-F45D3089DB42}"/>
            </a:ext>
          </a:extLst>
        </xdr:cNvPr>
        <xdr:cNvSpPr/>
      </xdr:nvSpPr>
      <xdr:spPr>
        <a:xfrm>
          <a:off x="4131310" y="104335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62A999FE-919C-416B-890D-61EF6F7171BB}"/>
            </a:ext>
          </a:extLst>
        </xdr:cNvPr>
        <xdr:cNvSpPr/>
      </xdr:nvSpPr>
      <xdr:spPr>
        <a:xfrm>
          <a:off x="3388360" y="104079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350AEF9A-0AEE-411C-84B3-9E8DD3D76438}"/>
            </a:ext>
          </a:extLst>
        </xdr:cNvPr>
        <xdr:cNvSpPr/>
      </xdr:nvSpPr>
      <xdr:spPr>
        <a:xfrm>
          <a:off x="2571750" y="103978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9561DEF2-D2CD-4374-8CCF-24372B928304}"/>
            </a:ext>
          </a:extLst>
        </xdr:cNvPr>
        <xdr:cNvSpPr/>
      </xdr:nvSpPr>
      <xdr:spPr>
        <a:xfrm>
          <a:off x="1774190" y="103809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66BDB031-632D-41EB-AE2D-CB03EF391766}"/>
            </a:ext>
          </a:extLst>
        </xdr:cNvPr>
        <xdr:cNvSpPr/>
      </xdr:nvSpPr>
      <xdr:spPr>
        <a:xfrm>
          <a:off x="988060" y="10360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4AF48FF-A9A5-4D14-AA8C-082DB3A459C3}"/>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756884D-5B8F-4E20-B87E-FA719443541C}"/>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93AA7A0-DE2D-40EA-9B0A-99261778DAE5}"/>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BEC4662-36C1-4A84-9F1C-D51176DACEC6}"/>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D20C42C-0EE2-40C0-93C3-8A1CA4061BFC}"/>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56969</xdr:rowOff>
    </xdr:from>
    <xdr:to>
      <xdr:col>24</xdr:col>
      <xdr:colOff>114300</xdr:colOff>
      <xdr:row>60</xdr:row>
      <xdr:rowOff>158569</xdr:rowOff>
    </xdr:to>
    <xdr:sp macro="" textlink="">
      <xdr:nvSpPr>
        <xdr:cNvPr id="187" name="楕円 186">
          <a:extLst>
            <a:ext uri="{FF2B5EF4-FFF2-40B4-BE49-F238E27FC236}">
              <a16:creationId xmlns:a16="http://schemas.microsoft.com/office/drawing/2014/main" id="{B6006E36-1841-40E2-A501-08FA7BCB2F1F}"/>
            </a:ext>
          </a:extLst>
        </xdr:cNvPr>
        <xdr:cNvSpPr/>
      </xdr:nvSpPr>
      <xdr:spPr>
        <a:xfrm>
          <a:off x="4131310" y="1034777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79846</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3314DE2-D69E-473D-9C8A-9C18027E90F7}"/>
            </a:ext>
          </a:extLst>
        </xdr:cNvPr>
        <xdr:cNvSpPr txBox="1"/>
      </xdr:nvSpPr>
      <xdr:spPr>
        <a:xfrm>
          <a:off x="4212590" y="1019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32476</xdr:rowOff>
    </xdr:from>
    <xdr:to>
      <xdr:col>20</xdr:col>
      <xdr:colOff>38100</xdr:colOff>
      <xdr:row>60</xdr:row>
      <xdr:rowOff>134076</xdr:rowOff>
    </xdr:to>
    <xdr:sp macro="" textlink="">
      <xdr:nvSpPr>
        <xdr:cNvPr id="189" name="楕円 188">
          <a:extLst>
            <a:ext uri="{FF2B5EF4-FFF2-40B4-BE49-F238E27FC236}">
              <a16:creationId xmlns:a16="http://schemas.microsoft.com/office/drawing/2014/main" id="{AD5DBDAD-6C53-4475-A723-82CFC04A44FD}"/>
            </a:ext>
          </a:extLst>
        </xdr:cNvPr>
        <xdr:cNvSpPr/>
      </xdr:nvSpPr>
      <xdr:spPr>
        <a:xfrm>
          <a:off x="3388360" y="1031757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83276</xdr:rowOff>
    </xdr:from>
    <xdr:to>
      <xdr:col>24</xdr:col>
      <xdr:colOff>63500</xdr:colOff>
      <xdr:row>60</xdr:row>
      <xdr:rowOff>107769</xdr:rowOff>
    </xdr:to>
    <xdr:cxnSp macro="">
      <xdr:nvCxnSpPr>
        <xdr:cNvPr id="190" name="直線コネクタ 189">
          <a:extLst>
            <a:ext uri="{FF2B5EF4-FFF2-40B4-BE49-F238E27FC236}">
              <a16:creationId xmlns:a16="http://schemas.microsoft.com/office/drawing/2014/main" id="{C96874EC-353A-492B-96B8-C50AACF3F81E}"/>
            </a:ext>
          </a:extLst>
        </xdr:cNvPr>
        <xdr:cNvCxnSpPr/>
      </xdr:nvCxnSpPr>
      <xdr:spPr>
        <a:xfrm>
          <a:off x="3431540" y="10372181"/>
          <a:ext cx="74295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9616</xdr:rowOff>
    </xdr:from>
    <xdr:to>
      <xdr:col>15</xdr:col>
      <xdr:colOff>101600</xdr:colOff>
      <xdr:row>60</xdr:row>
      <xdr:rowOff>111216</xdr:rowOff>
    </xdr:to>
    <xdr:sp macro="" textlink="">
      <xdr:nvSpPr>
        <xdr:cNvPr id="191" name="楕円 190">
          <a:extLst>
            <a:ext uri="{FF2B5EF4-FFF2-40B4-BE49-F238E27FC236}">
              <a16:creationId xmlns:a16="http://schemas.microsoft.com/office/drawing/2014/main" id="{7E49D71B-13D9-4753-BC8C-4D6B8C24C164}"/>
            </a:ext>
          </a:extLst>
        </xdr:cNvPr>
        <xdr:cNvSpPr/>
      </xdr:nvSpPr>
      <xdr:spPr>
        <a:xfrm>
          <a:off x="2571750" y="1029852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60416</xdr:rowOff>
    </xdr:from>
    <xdr:to>
      <xdr:col>19</xdr:col>
      <xdr:colOff>177800</xdr:colOff>
      <xdr:row>60</xdr:row>
      <xdr:rowOff>83276</xdr:rowOff>
    </xdr:to>
    <xdr:cxnSp macro="">
      <xdr:nvCxnSpPr>
        <xdr:cNvPr id="192" name="直線コネクタ 191">
          <a:extLst>
            <a:ext uri="{FF2B5EF4-FFF2-40B4-BE49-F238E27FC236}">
              <a16:creationId xmlns:a16="http://schemas.microsoft.com/office/drawing/2014/main" id="{DF23C9B3-B967-4529-BB4A-45DCBB77692B}"/>
            </a:ext>
          </a:extLst>
        </xdr:cNvPr>
        <xdr:cNvCxnSpPr/>
      </xdr:nvCxnSpPr>
      <xdr:spPr>
        <a:xfrm>
          <a:off x="2626360" y="10343606"/>
          <a:ext cx="80518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158206</xdr:rowOff>
    </xdr:from>
    <xdr:to>
      <xdr:col>10</xdr:col>
      <xdr:colOff>165100</xdr:colOff>
      <xdr:row>60</xdr:row>
      <xdr:rowOff>88356</xdr:rowOff>
    </xdr:to>
    <xdr:sp macro="" textlink="">
      <xdr:nvSpPr>
        <xdr:cNvPr id="193" name="楕円 192">
          <a:extLst>
            <a:ext uri="{FF2B5EF4-FFF2-40B4-BE49-F238E27FC236}">
              <a16:creationId xmlns:a16="http://schemas.microsoft.com/office/drawing/2014/main" id="{2D3A6D9B-B644-4B02-A7C2-C3CDAF4391F2}"/>
            </a:ext>
          </a:extLst>
        </xdr:cNvPr>
        <xdr:cNvSpPr/>
      </xdr:nvSpPr>
      <xdr:spPr>
        <a:xfrm>
          <a:off x="1774190" y="1027566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37556</xdr:rowOff>
    </xdr:from>
    <xdr:to>
      <xdr:col>15</xdr:col>
      <xdr:colOff>50800</xdr:colOff>
      <xdr:row>60</xdr:row>
      <xdr:rowOff>60416</xdr:rowOff>
    </xdr:to>
    <xdr:cxnSp macro="">
      <xdr:nvCxnSpPr>
        <xdr:cNvPr id="194" name="直線コネクタ 193">
          <a:extLst>
            <a:ext uri="{FF2B5EF4-FFF2-40B4-BE49-F238E27FC236}">
              <a16:creationId xmlns:a16="http://schemas.microsoft.com/office/drawing/2014/main" id="{AFC1A520-5A33-4CA7-A708-E99CDDCE22BB}"/>
            </a:ext>
          </a:extLst>
        </xdr:cNvPr>
        <xdr:cNvCxnSpPr/>
      </xdr:nvCxnSpPr>
      <xdr:spPr>
        <a:xfrm>
          <a:off x="1828800" y="10324556"/>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133713</xdr:rowOff>
    </xdr:from>
    <xdr:to>
      <xdr:col>6</xdr:col>
      <xdr:colOff>38100</xdr:colOff>
      <xdr:row>60</xdr:row>
      <xdr:rowOff>63863</xdr:rowOff>
    </xdr:to>
    <xdr:sp macro="" textlink="">
      <xdr:nvSpPr>
        <xdr:cNvPr id="195" name="楕円 194">
          <a:extLst>
            <a:ext uri="{FF2B5EF4-FFF2-40B4-BE49-F238E27FC236}">
              <a16:creationId xmlns:a16="http://schemas.microsoft.com/office/drawing/2014/main" id="{7BA3F984-A7BE-4041-BC47-B2025CB581EE}"/>
            </a:ext>
          </a:extLst>
        </xdr:cNvPr>
        <xdr:cNvSpPr/>
      </xdr:nvSpPr>
      <xdr:spPr>
        <a:xfrm>
          <a:off x="988060" y="102454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13063</xdr:rowOff>
    </xdr:from>
    <xdr:to>
      <xdr:col>10</xdr:col>
      <xdr:colOff>114300</xdr:colOff>
      <xdr:row>60</xdr:row>
      <xdr:rowOff>37556</xdr:rowOff>
    </xdr:to>
    <xdr:cxnSp macro="">
      <xdr:nvCxnSpPr>
        <xdr:cNvPr id="196" name="直線コネクタ 195">
          <a:extLst>
            <a:ext uri="{FF2B5EF4-FFF2-40B4-BE49-F238E27FC236}">
              <a16:creationId xmlns:a16="http://schemas.microsoft.com/office/drawing/2014/main" id="{B4531A41-8584-40A3-AEF5-4A58C86821B3}"/>
            </a:ext>
          </a:extLst>
        </xdr:cNvPr>
        <xdr:cNvCxnSpPr/>
      </xdr:nvCxnSpPr>
      <xdr:spPr>
        <a:xfrm>
          <a:off x="1031240" y="10303873"/>
          <a:ext cx="7975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54B821B-5F07-4867-80B1-E83BED1C9542}"/>
            </a:ext>
          </a:extLst>
        </xdr:cNvPr>
        <xdr:cNvSpPr txBox="1"/>
      </xdr:nvSpPr>
      <xdr:spPr>
        <a:xfrm>
          <a:off x="32391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72D331E-3CC0-4189-81A6-034BB075EDD7}"/>
            </a:ext>
          </a:extLst>
        </xdr:cNvPr>
        <xdr:cNvSpPr txBox="1"/>
      </xdr:nvSpPr>
      <xdr:spPr>
        <a:xfrm>
          <a:off x="2439044" y="104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8BE3ABA8-4524-4FA6-B328-0FDED4881FD1}"/>
            </a:ext>
          </a:extLst>
        </xdr:cNvPr>
        <xdr:cNvSpPr txBox="1"/>
      </xdr:nvSpPr>
      <xdr:spPr>
        <a:xfrm>
          <a:off x="164148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3622AA3D-D279-4C14-B5C4-4117EB0A0B8D}"/>
            </a:ext>
          </a:extLst>
        </xdr:cNvPr>
        <xdr:cNvSpPr txBox="1"/>
      </xdr:nvSpPr>
      <xdr:spPr>
        <a:xfrm>
          <a:off x="855354" y="1045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150603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93BA20D9-DFD4-43B5-924A-AC411426E231}"/>
            </a:ext>
          </a:extLst>
        </xdr:cNvPr>
        <xdr:cNvSpPr txBox="1"/>
      </xdr:nvSpPr>
      <xdr:spPr>
        <a:xfrm>
          <a:off x="32391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127743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45AF976C-4B75-42CD-9034-D276C883AF0A}"/>
            </a:ext>
          </a:extLst>
        </xdr:cNvPr>
        <xdr:cNvSpPr txBox="1"/>
      </xdr:nvSpPr>
      <xdr:spPr>
        <a:xfrm>
          <a:off x="2439044" y="1007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104883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0A0D293-3425-44A2-8C1C-77D790D01699}"/>
            </a:ext>
          </a:extLst>
        </xdr:cNvPr>
        <xdr:cNvSpPr txBox="1"/>
      </xdr:nvSpPr>
      <xdr:spPr>
        <a:xfrm>
          <a:off x="1641484" y="10047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80390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86705DDC-3296-48CC-BB16-8B584B374111}"/>
            </a:ext>
          </a:extLst>
        </xdr:cNvPr>
        <xdr:cNvSpPr txBox="1"/>
      </xdr:nvSpPr>
      <xdr:spPr>
        <a:xfrm>
          <a:off x="855354" y="1002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6AE7BF4-A6B6-409F-A79E-F4D4B4DC002C}"/>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CD8D8A0-A8B9-4083-B5A6-0B94035BA28D}"/>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BB2A162-7FEB-4C35-BFC4-97546FA7A9B8}"/>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806CCBD-5E1B-444C-86AF-1EBFE9B7167C}"/>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E332475-25C3-4E47-AB45-67048011BBA6}"/>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B84E037-F393-4AA4-9568-7DF0AD8CFDA9}"/>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52070960-8152-4A18-B687-2253479A92AB}"/>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EF63DE3B-BF60-49AB-A83B-4DC353081071}"/>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06BD676-23C0-4CDF-A076-50E7B8B08D29}"/>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85D9089-EDF3-4F79-AD34-838993CA4229}"/>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3495FD82-F66B-4F19-8748-AE25FEE32707}"/>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56760BBD-0A05-4769-87F2-8875001E5728}"/>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E3F45086-D067-49F8-883F-C745301A066F}"/>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D27C55EB-FCF8-47FB-B504-C824EAA6ABDB}"/>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ADAF29F2-8C10-4D74-A248-ED9D34E18085}"/>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347363F0-BEEC-4BA2-8810-80EB4E414F84}"/>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63C0BEEA-B2B4-4435-856A-D037E55F4FAF}"/>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1CEF79EF-0E82-45C0-BF65-D4A8F6251261}"/>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4729BB32-6BD0-4EF3-9931-8200758030CC}"/>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CBC82DA3-0FBA-4595-A0D0-0C5CD272B842}"/>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C9064F2-CF8E-4E9C-8452-902FA72F6A37}"/>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B0EEEFC1-4F57-47AA-BBCC-CC6E89EF6987}"/>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FF7B26E3-0FEA-4317-85A6-E0B35297F201}"/>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C9272C6A-0E48-40BD-B1CB-047013541706}"/>
            </a:ext>
          </a:extLst>
        </xdr:cNvPr>
        <xdr:cNvCxnSpPr/>
      </xdr:nvCxnSpPr>
      <xdr:spPr>
        <a:xfrm flipV="1">
          <a:off x="9429115" y="9762957"/>
          <a:ext cx="0" cy="127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C88F6241-137E-4EA0-A579-A303BB21897E}"/>
            </a:ext>
          </a:extLst>
        </xdr:cNvPr>
        <xdr:cNvSpPr txBox="1"/>
      </xdr:nvSpPr>
      <xdr:spPr>
        <a:xfrm>
          <a:off x="9467850" y="110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CB943ABF-4D49-4894-9B06-7CC9CA23EBA6}"/>
            </a:ext>
          </a:extLst>
        </xdr:cNvPr>
        <xdr:cNvCxnSpPr/>
      </xdr:nvCxnSpPr>
      <xdr:spPr>
        <a:xfrm>
          <a:off x="9356090" y="1103909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C713E06D-C9FE-4E61-B3A3-F604C96961AB}"/>
            </a:ext>
          </a:extLst>
        </xdr:cNvPr>
        <xdr:cNvSpPr txBox="1"/>
      </xdr:nvSpPr>
      <xdr:spPr>
        <a:xfrm>
          <a:off x="9467850" y="953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44F03044-652D-48A4-BE26-BFA3C4DE59DB}"/>
            </a:ext>
          </a:extLst>
        </xdr:cNvPr>
        <xdr:cNvCxnSpPr/>
      </xdr:nvCxnSpPr>
      <xdr:spPr>
        <a:xfrm>
          <a:off x="9356090" y="976295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46348941-A361-47D1-8472-A1149B97B35C}"/>
            </a:ext>
          </a:extLst>
        </xdr:cNvPr>
        <xdr:cNvSpPr txBox="1"/>
      </xdr:nvSpPr>
      <xdr:spPr>
        <a:xfrm>
          <a:off x="9467850" y="10690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B0DD92ED-222F-47E9-9D36-1A8419E1A841}"/>
            </a:ext>
          </a:extLst>
        </xdr:cNvPr>
        <xdr:cNvSpPr/>
      </xdr:nvSpPr>
      <xdr:spPr>
        <a:xfrm>
          <a:off x="9394190" y="10708511"/>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0ACAAD13-B827-4531-8769-EE8DFBD35E23}"/>
            </a:ext>
          </a:extLst>
        </xdr:cNvPr>
        <xdr:cNvSpPr/>
      </xdr:nvSpPr>
      <xdr:spPr>
        <a:xfrm>
          <a:off x="8632190" y="1072488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E25820A8-8492-4372-A732-3BB65015DFB5}"/>
            </a:ext>
          </a:extLst>
        </xdr:cNvPr>
        <xdr:cNvSpPr/>
      </xdr:nvSpPr>
      <xdr:spPr>
        <a:xfrm>
          <a:off x="7846060" y="1072461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04CB30C4-B148-4F53-B0E4-9E8FEEF900E2}"/>
            </a:ext>
          </a:extLst>
        </xdr:cNvPr>
        <xdr:cNvSpPr/>
      </xdr:nvSpPr>
      <xdr:spPr>
        <a:xfrm>
          <a:off x="7029450" y="1072761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542D0DE3-18D6-4738-806C-14E223F6F96C}"/>
            </a:ext>
          </a:extLst>
        </xdr:cNvPr>
        <xdr:cNvSpPr/>
      </xdr:nvSpPr>
      <xdr:spPr>
        <a:xfrm>
          <a:off x="6231890" y="1072437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433CBA0-6F5B-4874-A7CB-84AABA702C27}"/>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6F2A021-CCD4-455E-83AD-B4EFF716F228}"/>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839A0DD-C07B-4BBF-86BF-DFFA79B228BF}"/>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82F31E5-EACF-4B7B-B8F7-94164C174C1C}"/>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12222D1-58C5-4A9B-92B5-D58243496259}"/>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68857</xdr:rowOff>
    </xdr:from>
    <xdr:to>
      <xdr:col>55</xdr:col>
      <xdr:colOff>50800</xdr:colOff>
      <xdr:row>61</xdr:row>
      <xdr:rowOff>170457</xdr:rowOff>
    </xdr:to>
    <xdr:sp macro="" textlink="">
      <xdr:nvSpPr>
        <xdr:cNvPr id="244" name="楕円 243">
          <a:extLst>
            <a:ext uri="{FF2B5EF4-FFF2-40B4-BE49-F238E27FC236}">
              <a16:creationId xmlns:a16="http://schemas.microsoft.com/office/drawing/2014/main" id="{1B56E1A8-1194-4907-9D3E-CE08726BB139}"/>
            </a:ext>
          </a:extLst>
        </xdr:cNvPr>
        <xdr:cNvSpPr/>
      </xdr:nvSpPr>
      <xdr:spPr>
        <a:xfrm>
          <a:off x="9394190" y="10525402"/>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91734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B19CD5F2-4A6D-44EB-9D8C-34DB9A8C9F85}"/>
            </a:ext>
          </a:extLst>
        </xdr:cNvPr>
        <xdr:cNvSpPr txBox="1"/>
      </xdr:nvSpPr>
      <xdr:spPr>
        <a:xfrm>
          <a:off x="9467850" y="1038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78472</xdr:rowOff>
    </xdr:from>
    <xdr:to>
      <xdr:col>50</xdr:col>
      <xdr:colOff>165100</xdr:colOff>
      <xdr:row>62</xdr:row>
      <xdr:rowOff>8622</xdr:rowOff>
    </xdr:to>
    <xdr:sp macro="" textlink="">
      <xdr:nvSpPr>
        <xdr:cNvPr id="246" name="楕円 245">
          <a:extLst>
            <a:ext uri="{FF2B5EF4-FFF2-40B4-BE49-F238E27FC236}">
              <a16:creationId xmlns:a16="http://schemas.microsoft.com/office/drawing/2014/main" id="{FC89A6DA-A4F8-4B46-9BA4-5CD6A5D754F1}"/>
            </a:ext>
          </a:extLst>
        </xdr:cNvPr>
        <xdr:cNvSpPr/>
      </xdr:nvSpPr>
      <xdr:spPr>
        <a:xfrm>
          <a:off x="8632190" y="1053692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119657</xdr:rowOff>
    </xdr:from>
    <xdr:to>
      <xdr:col>55</xdr:col>
      <xdr:colOff>0</xdr:colOff>
      <xdr:row>61</xdr:row>
      <xdr:rowOff>129272</xdr:rowOff>
    </xdr:to>
    <xdr:cxnSp macro="">
      <xdr:nvCxnSpPr>
        <xdr:cNvPr id="247" name="直線コネクタ 246">
          <a:extLst>
            <a:ext uri="{FF2B5EF4-FFF2-40B4-BE49-F238E27FC236}">
              <a16:creationId xmlns:a16="http://schemas.microsoft.com/office/drawing/2014/main" id="{E8CCA258-0483-4A44-8268-C0EA2FE00CF6}"/>
            </a:ext>
          </a:extLst>
        </xdr:cNvPr>
        <xdr:cNvCxnSpPr/>
      </xdr:nvCxnSpPr>
      <xdr:spPr>
        <a:xfrm flipV="1">
          <a:off x="8686800" y="10580012"/>
          <a:ext cx="742950" cy="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86551</xdr:rowOff>
    </xdr:from>
    <xdr:to>
      <xdr:col>46</xdr:col>
      <xdr:colOff>38100</xdr:colOff>
      <xdr:row>62</xdr:row>
      <xdr:rowOff>16701</xdr:rowOff>
    </xdr:to>
    <xdr:sp macro="" textlink="">
      <xdr:nvSpPr>
        <xdr:cNvPr id="248" name="楕円 247">
          <a:extLst>
            <a:ext uri="{FF2B5EF4-FFF2-40B4-BE49-F238E27FC236}">
              <a16:creationId xmlns:a16="http://schemas.microsoft.com/office/drawing/2014/main" id="{7A4A46BC-A36A-425F-A279-40128C46E5AD}"/>
            </a:ext>
          </a:extLst>
        </xdr:cNvPr>
        <xdr:cNvSpPr/>
      </xdr:nvSpPr>
      <xdr:spPr>
        <a:xfrm>
          <a:off x="7846060" y="1054690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129272</xdr:rowOff>
    </xdr:from>
    <xdr:to>
      <xdr:col>50</xdr:col>
      <xdr:colOff>114300</xdr:colOff>
      <xdr:row>61</xdr:row>
      <xdr:rowOff>137351</xdr:rowOff>
    </xdr:to>
    <xdr:cxnSp macro="">
      <xdr:nvCxnSpPr>
        <xdr:cNvPr id="249" name="直線コネクタ 248">
          <a:extLst>
            <a:ext uri="{FF2B5EF4-FFF2-40B4-BE49-F238E27FC236}">
              <a16:creationId xmlns:a16="http://schemas.microsoft.com/office/drawing/2014/main" id="{6409A732-39E9-47C9-85C7-A5E267863D43}"/>
            </a:ext>
          </a:extLst>
        </xdr:cNvPr>
        <xdr:cNvCxnSpPr/>
      </xdr:nvCxnSpPr>
      <xdr:spPr>
        <a:xfrm flipV="1">
          <a:off x="7889240" y="10591532"/>
          <a:ext cx="79756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95920</xdr:rowOff>
    </xdr:from>
    <xdr:to>
      <xdr:col>41</xdr:col>
      <xdr:colOff>101600</xdr:colOff>
      <xdr:row>62</xdr:row>
      <xdr:rowOff>26070</xdr:rowOff>
    </xdr:to>
    <xdr:sp macro="" textlink="">
      <xdr:nvSpPr>
        <xdr:cNvPr id="250" name="楕円 249">
          <a:extLst>
            <a:ext uri="{FF2B5EF4-FFF2-40B4-BE49-F238E27FC236}">
              <a16:creationId xmlns:a16="http://schemas.microsoft.com/office/drawing/2014/main" id="{0A769A4E-DA78-4EE2-AB9A-4DCE64015529}"/>
            </a:ext>
          </a:extLst>
        </xdr:cNvPr>
        <xdr:cNvSpPr/>
      </xdr:nvSpPr>
      <xdr:spPr>
        <a:xfrm>
          <a:off x="7029450" y="105505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137351</xdr:rowOff>
    </xdr:from>
    <xdr:to>
      <xdr:col>45</xdr:col>
      <xdr:colOff>177800</xdr:colOff>
      <xdr:row>61</xdr:row>
      <xdr:rowOff>146720</xdr:rowOff>
    </xdr:to>
    <xdr:cxnSp macro="">
      <xdr:nvCxnSpPr>
        <xdr:cNvPr id="251" name="直線コネクタ 250">
          <a:extLst>
            <a:ext uri="{FF2B5EF4-FFF2-40B4-BE49-F238E27FC236}">
              <a16:creationId xmlns:a16="http://schemas.microsoft.com/office/drawing/2014/main" id="{871D2F3B-D36B-4270-96CF-C8BABD6CA8E0}"/>
            </a:ext>
          </a:extLst>
        </xdr:cNvPr>
        <xdr:cNvCxnSpPr/>
      </xdr:nvCxnSpPr>
      <xdr:spPr>
        <a:xfrm flipV="1">
          <a:off x="7084060" y="10591991"/>
          <a:ext cx="80518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103028</xdr:rowOff>
    </xdr:from>
    <xdr:to>
      <xdr:col>36</xdr:col>
      <xdr:colOff>165100</xdr:colOff>
      <xdr:row>62</xdr:row>
      <xdr:rowOff>33178</xdr:rowOff>
    </xdr:to>
    <xdr:sp macro="" textlink="">
      <xdr:nvSpPr>
        <xdr:cNvPr id="252" name="楕円 251">
          <a:extLst>
            <a:ext uri="{FF2B5EF4-FFF2-40B4-BE49-F238E27FC236}">
              <a16:creationId xmlns:a16="http://schemas.microsoft.com/office/drawing/2014/main" id="{20BEDD6B-6AF7-4531-9926-F8B3CA22C861}"/>
            </a:ext>
          </a:extLst>
        </xdr:cNvPr>
        <xdr:cNvSpPr/>
      </xdr:nvSpPr>
      <xdr:spPr>
        <a:xfrm>
          <a:off x="6231890" y="1055957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146720</xdr:rowOff>
    </xdr:from>
    <xdr:to>
      <xdr:col>41</xdr:col>
      <xdr:colOff>50800</xdr:colOff>
      <xdr:row>61</xdr:row>
      <xdr:rowOff>153828</xdr:rowOff>
    </xdr:to>
    <xdr:cxnSp macro="">
      <xdr:nvCxnSpPr>
        <xdr:cNvPr id="253" name="直線コネクタ 252">
          <a:extLst>
            <a:ext uri="{FF2B5EF4-FFF2-40B4-BE49-F238E27FC236}">
              <a16:creationId xmlns:a16="http://schemas.microsoft.com/office/drawing/2014/main" id="{74364E32-5C0A-4173-8DD7-AE8C8C9F8ADD}"/>
            </a:ext>
          </a:extLst>
        </xdr:cNvPr>
        <xdr:cNvCxnSpPr/>
      </xdr:nvCxnSpPr>
      <xdr:spPr>
        <a:xfrm flipV="1">
          <a:off x="6286500" y="10603265"/>
          <a:ext cx="79756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C8B90F45-72B6-4F37-B784-4C969361F1C4}"/>
            </a:ext>
          </a:extLst>
        </xdr:cNvPr>
        <xdr:cNvSpPr txBox="1"/>
      </xdr:nvSpPr>
      <xdr:spPr>
        <a:xfrm>
          <a:off x="8401265" y="1081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3F9C6125-AE4E-4019-A149-564C32B36FE7}"/>
            </a:ext>
          </a:extLst>
        </xdr:cNvPr>
        <xdr:cNvSpPr txBox="1"/>
      </xdr:nvSpPr>
      <xdr:spPr>
        <a:xfrm>
          <a:off x="7610690" y="1081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4D554329-3F57-4AE6-BFB7-31AAC0DCB058}"/>
            </a:ext>
          </a:extLst>
        </xdr:cNvPr>
        <xdr:cNvSpPr txBox="1"/>
      </xdr:nvSpPr>
      <xdr:spPr>
        <a:xfrm>
          <a:off x="6822655" y="1082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CBD87F4E-9029-48D4-8D13-BD7603FC3C93}"/>
            </a:ext>
          </a:extLst>
        </xdr:cNvPr>
        <xdr:cNvSpPr txBox="1"/>
      </xdr:nvSpPr>
      <xdr:spPr>
        <a:xfrm>
          <a:off x="6007950" y="1081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25149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AA413CB2-579D-4A84-BA39-1387C991B9BA}"/>
            </a:ext>
          </a:extLst>
        </xdr:cNvPr>
        <xdr:cNvSpPr txBox="1"/>
      </xdr:nvSpPr>
      <xdr:spPr>
        <a:xfrm>
          <a:off x="8401265" y="1030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33228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D0139B70-7468-4798-8270-2D7A27BA9DCB}"/>
            </a:ext>
          </a:extLst>
        </xdr:cNvPr>
        <xdr:cNvSpPr txBox="1"/>
      </xdr:nvSpPr>
      <xdr:spPr>
        <a:xfrm>
          <a:off x="7610690" y="1031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42597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C03E621A-769E-4232-8CAD-57A2F68E01E3}"/>
            </a:ext>
          </a:extLst>
        </xdr:cNvPr>
        <xdr:cNvSpPr txBox="1"/>
      </xdr:nvSpPr>
      <xdr:spPr>
        <a:xfrm>
          <a:off x="6822655" y="1033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49705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E24A62A4-9E0D-4A12-A7C8-0A2DAD4BAA52}"/>
            </a:ext>
          </a:extLst>
        </xdr:cNvPr>
        <xdr:cNvSpPr txBox="1"/>
      </xdr:nvSpPr>
      <xdr:spPr>
        <a:xfrm>
          <a:off x="6007950" y="1034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3DB6EE28-4CA0-45D4-9036-5775D09C6721}"/>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B68C737E-0710-40FE-B4E2-33FE7DFDF7E4}"/>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4EC941FD-7D03-41DF-B6FF-0B608DDBF780}"/>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774F883A-9BA9-46FD-AA34-09E432F5A35F}"/>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FCD30229-1B01-40AF-B7CD-12002D63717A}"/>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BAADD6F-6CD6-435A-BE94-81B5E9CA8CED}"/>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7713328A-F08D-467E-9EA6-771CDDA3CDC8}"/>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CB93211F-64F0-4C0A-ADC1-08B47420BF96}"/>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7C12583A-5F07-405F-83EC-05F8AA4A6069}"/>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65CD4988-4860-47D0-9C32-F61C5EE1026F}"/>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4AE44398-FF64-4968-9A84-D4E7963BEF24}"/>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109A687-38E0-49A7-9A9B-7E674FD4AC20}"/>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7BF8AA25-D0B0-4EFC-8A4E-A5847C0A8E94}"/>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EE9A1B7C-E076-4EB0-B512-D5963E2BBCBA}"/>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E1E68A7C-E1B3-41D8-83A6-769EE976AB81}"/>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36234D4E-2702-4755-9BBB-207B47817E87}"/>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E995B0B4-08C6-483B-90EA-08A263FCA9A8}"/>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A9CF8339-FA59-44D8-8128-C1F0994DE613}"/>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DA7DDD6D-BACF-49CD-9192-706BC15DDBC3}"/>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67A48500-F1C8-4EC8-9642-9D0598BFC97F}"/>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6B3227D3-6288-4379-876F-D03E394F3B8B}"/>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2EBA3997-8959-41B9-B80C-0E24F47D3BFE}"/>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E73F1D90-D1B6-43B0-949A-5E4B3ACED822}"/>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93BEC2E1-E3D3-4E6E-93E8-338A8A6ED762}"/>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DF308676-AA11-42D2-9332-4CB2F9CBEEEE}"/>
            </a:ext>
          </a:extLst>
        </xdr:cNvPr>
        <xdr:cNvCxnSpPr/>
      </xdr:nvCxnSpPr>
      <xdr:spPr>
        <a:xfrm flipV="1">
          <a:off x="4173855" y="13430249"/>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91933BE1-978A-44D9-8ECB-643C2BF1FCEF}"/>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A21F1A5A-D6E8-41AB-A9AE-EA44C711D3F4}"/>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6F93E633-B022-4EF7-BFA1-B8D189FFBBFA}"/>
            </a:ext>
          </a:extLst>
        </xdr:cNvPr>
        <xdr:cNvSpPr txBox="1"/>
      </xdr:nvSpPr>
      <xdr:spPr>
        <a:xfrm>
          <a:off x="421259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8425AC70-3088-4F38-9CC5-7F7B0CAA3335}"/>
            </a:ext>
          </a:extLst>
        </xdr:cNvPr>
        <xdr:cNvCxnSpPr/>
      </xdr:nvCxnSpPr>
      <xdr:spPr>
        <a:xfrm>
          <a:off x="4112260" y="134302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462E293F-F932-4891-9803-B2C9664F036D}"/>
            </a:ext>
          </a:extLst>
        </xdr:cNvPr>
        <xdr:cNvSpPr txBox="1"/>
      </xdr:nvSpPr>
      <xdr:spPr>
        <a:xfrm>
          <a:off x="421259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2EC195B0-03D1-4C70-A929-EE7E19BEF08F}"/>
            </a:ext>
          </a:extLst>
        </xdr:cNvPr>
        <xdr:cNvSpPr/>
      </xdr:nvSpPr>
      <xdr:spPr>
        <a:xfrm>
          <a:off x="4131310" y="142100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41FD4451-740B-4D49-BD95-C27E65B3A94A}"/>
            </a:ext>
          </a:extLst>
        </xdr:cNvPr>
        <xdr:cNvSpPr/>
      </xdr:nvSpPr>
      <xdr:spPr>
        <a:xfrm>
          <a:off x="3388360" y="14198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64FE4017-F985-4286-ACB9-0F054A8E40E4}"/>
            </a:ext>
          </a:extLst>
        </xdr:cNvPr>
        <xdr:cNvSpPr/>
      </xdr:nvSpPr>
      <xdr:spPr>
        <a:xfrm>
          <a:off x="2571750" y="141909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7A787042-6F2E-4079-8C7F-0147451C23DC}"/>
            </a:ext>
          </a:extLst>
        </xdr:cNvPr>
        <xdr:cNvSpPr/>
      </xdr:nvSpPr>
      <xdr:spPr>
        <a:xfrm>
          <a:off x="1774190" y="1416240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AEF089EE-2B3F-483D-A7C9-91C843029D10}"/>
            </a:ext>
          </a:extLst>
        </xdr:cNvPr>
        <xdr:cNvSpPr/>
      </xdr:nvSpPr>
      <xdr:spPr>
        <a:xfrm>
          <a:off x="988060" y="141433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4682F3A-B5A1-44E6-857B-92F3B3A7E3E6}"/>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7E2ACC0-E343-4904-A2B4-617ED9F1CD60}"/>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D2A5DCD-71DC-4C5C-A3F1-DA93ABC0CB5D}"/>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58CFE58-E713-4232-8814-D7290B05E5BC}"/>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D4EB19C-4674-4751-8B11-DEE1C43064AD}"/>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153036</xdr:rowOff>
    </xdr:from>
    <xdr:to>
      <xdr:col>24</xdr:col>
      <xdr:colOff>114300</xdr:colOff>
      <xdr:row>85</xdr:row>
      <xdr:rowOff>83186</xdr:rowOff>
    </xdr:to>
    <xdr:sp macro="" textlink="">
      <xdr:nvSpPr>
        <xdr:cNvPr id="302" name="楕円 301">
          <a:extLst>
            <a:ext uri="{FF2B5EF4-FFF2-40B4-BE49-F238E27FC236}">
              <a16:creationId xmlns:a16="http://schemas.microsoft.com/office/drawing/2014/main" id="{3A3EDD64-5980-44A6-9B73-B9BACC1315B9}"/>
            </a:ext>
          </a:extLst>
        </xdr:cNvPr>
        <xdr:cNvSpPr/>
      </xdr:nvSpPr>
      <xdr:spPr>
        <a:xfrm>
          <a:off x="4131310" y="1455483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131463</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3E258F17-F846-4A97-B06F-F4E2BA7224E2}"/>
            </a:ext>
          </a:extLst>
        </xdr:cNvPr>
        <xdr:cNvSpPr txBox="1"/>
      </xdr:nvSpPr>
      <xdr:spPr>
        <a:xfrm>
          <a:off x="4212590" y="1453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143511</xdr:rowOff>
    </xdr:from>
    <xdr:to>
      <xdr:col>20</xdr:col>
      <xdr:colOff>38100</xdr:colOff>
      <xdr:row>85</xdr:row>
      <xdr:rowOff>73661</xdr:rowOff>
    </xdr:to>
    <xdr:sp macro="" textlink="">
      <xdr:nvSpPr>
        <xdr:cNvPr id="304" name="楕円 303">
          <a:extLst>
            <a:ext uri="{FF2B5EF4-FFF2-40B4-BE49-F238E27FC236}">
              <a16:creationId xmlns:a16="http://schemas.microsoft.com/office/drawing/2014/main" id="{BAAF6218-42B3-4194-9999-264AE513F876}"/>
            </a:ext>
          </a:extLst>
        </xdr:cNvPr>
        <xdr:cNvSpPr/>
      </xdr:nvSpPr>
      <xdr:spPr>
        <a:xfrm>
          <a:off x="3388360" y="1454340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22861</xdr:rowOff>
    </xdr:from>
    <xdr:to>
      <xdr:col>24</xdr:col>
      <xdr:colOff>63500</xdr:colOff>
      <xdr:row>85</xdr:row>
      <xdr:rowOff>32386</xdr:rowOff>
    </xdr:to>
    <xdr:cxnSp macro="">
      <xdr:nvCxnSpPr>
        <xdr:cNvPr id="305" name="直線コネクタ 304">
          <a:extLst>
            <a:ext uri="{FF2B5EF4-FFF2-40B4-BE49-F238E27FC236}">
              <a16:creationId xmlns:a16="http://schemas.microsoft.com/office/drawing/2014/main" id="{307C71F8-D396-4592-9433-509F99F14383}"/>
            </a:ext>
          </a:extLst>
        </xdr:cNvPr>
        <xdr:cNvCxnSpPr/>
      </xdr:nvCxnSpPr>
      <xdr:spPr>
        <a:xfrm>
          <a:off x="3431540" y="14592301"/>
          <a:ext cx="7429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128270</xdr:rowOff>
    </xdr:from>
    <xdr:to>
      <xdr:col>15</xdr:col>
      <xdr:colOff>101600</xdr:colOff>
      <xdr:row>85</xdr:row>
      <xdr:rowOff>58420</xdr:rowOff>
    </xdr:to>
    <xdr:sp macro="" textlink="">
      <xdr:nvSpPr>
        <xdr:cNvPr id="306" name="楕円 305">
          <a:extLst>
            <a:ext uri="{FF2B5EF4-FFF2-40B4-BE49-F238E27FC236}">
              <a16:creationId xmlns:a16="http://schemas.microsoft.com/office/drawing/2014/main" id="{FBAB599B-AD3A-4CF2-BFDA-D6B3D3971C27}"/>
            </a:ext>
          </a:extLst>
        </xdr:cNvPr>
        <xdr:cNvSpPr/>
      </xdr:nvSpPr>
      <xdr:spPr>
        <a:xfrm>
          <a:off x="2571750" y="145338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7620</xdr:rowOff>
    </xdr:from>
    <xdr:to>
      <xdr:col>19</xdr:col>
      <xdr:colOff>177800</xdr:colOff>
      <xdr:row>85</xdr:row>
      <xdr:rowOff>22861</xdr:rowOff>
    </xdr:to>
    <xdr:cxnSp macro="">
      <xdr:nvCxnSpPr>
        <xdr:cNvPr id="307" name="直線コネクタ 306">
          <a:extLst>
            <a:ext uri="{FF2B5EF4-FFF2-40B4-BE49-F238E27FC236}">
              <a16:creationId xmlns:a16="http://schemas.microsoft.com/office/drawing/2014/main" id="{A8D5883F-F6F6-412D-AB4C-C6BE63A2CA61}"/>
            </a:ext>
          </a:extLst>
        </xdr:cNvPr>
        <xdr:cNvCxnSpPr/>
      </xdr:nvCxnSpPr>
      <xdr:spPr>
        <a:xfrm>
          <a:off x="2626360" y="14582775"/>
          <a:ext cx="80518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111125</xdr:rowOff>
    </xdr:from>
    <xdr:to>
      <xdr:col>10</xdr:col>
      <xdr:colOff>165100</xdr:colOff>
      <xdr:row>85</xdr:row>
      <xdr:rowOff>41275</xdr:rowOff>
    </xdr:to>
    <xdr:sp macro="" textlink="">
      <xdr:nvSpPr>
        <xdr:cNvPr id="308" name="楕円 307">
          <a:extLst>
            <a:ext uri="{FF2B5EF4-FFF2-40B4-BE49-F238E27FC236}">
              <a16:creationId xmlns:a16="http://schemas.microsoft.com/office/drawing/2014/main" id="{3DC4D22D-EB0A-4FD8-8065-76CB61F6BCF5}"/>
            </a:ext>
          </a:extLst>
        </xdr:cNvPr>
        <xdr:cNvSpPr/>
      </xdr:nvSpPr>
      <xdr:spPr>
        <a:xfrm>
          <a:off x="1774190" y="1451292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161925</xdr:rowOff>
    </xdr:from>
    <xdr:to>
      <xdr:col>15</xdr:col>
      <xdr:colOff>50800</xdr:colOff>
      <xdr:row>85</xdr:row>
      <xdr:rowOff>7620</xdr:rowOff>
    </xdr:to>
    <xdr:cxnSp macro="">
      <xdr:nvCxnSpPr>
        <xdr:cNvPr id="309" name="直線コネクタ 308">
          <a:extLst>
            <a:ext uri="{FF2B5EF4-FFF2-40B4-BE49-F238E27FC236}">
              <a16:creationId xmlns:a16="http://schemas.microsoft.com/office/drawing/2014/main" id="{79471819-0C62-4071-B600-D368FC0BB540}"/>
            </a:ext>
          </a:extLst>
        </xdr:cNvPr>
        <xdr:cNvCxnSpPr/>
      </xdr:nvCxnSpPr>
      <xdr:spPr>
        <a:xfrm>
          <a:off x="1828800" y="14565630"/>
          <a:ext cx="79756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84455</xdr:rowOff>
    </xdr:from>
    <xdr:to>
      <xdr:col>6</xdr:col>
      <xdr:colOff>38100</xdr:colOff>
      <xdr:row>85</xdr:row>
      <xdr:rowOff>14605</xdr:rowOff>
    </xdr:to>
    <xdr:sp macro="" textlink="">
      <xdr:nvSpPr>
        <xdr:cNvPr id="310" name="楕円 309">
          <a:extLst>
            <a:ext uri="{FF2B5EF4-FFF2-40B4-BE49-F238E27FC236}">
              <a16:creationId xmlns:a16="http://schemas.microsoft.com/office/drawing/2014/main" id="{3BFEA575-EA39-4BE0-AEDB-43787DBB5C5A}"/>
            </a:ext>
          </a:extLst>
        </xdr:cNvPr>
        <xdr:cNvSpPr/>
      </xdr:nvSpPr>
      <xdr:spPr>
        <a:xfrm>
          <a:off x="988060" y="144881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135255</xdr:rowOff>
    </xdr:from>
    <xdr:to>
      <xdr:col>10</xdr:col>
      <xdr:colOff>114300</xdr:colOff>
      <xdr:row>84</xdr:row>
      <xdr:rowOff>161925</xdr:rowOff>
    </xdr:to>
    <xdr:cxnSp macro="">
      <xdr:nvCxnSpPr>
        <xdr:cNvPr id="311" name="直線コネクタ 310">
          <a:extLst>
            <a:ext uri="{FF2B5EF4-FFF2-40B4-BE49-F238E27FC236}">
              <a16:creationId xmlns:a16="http://schemas.microsoft.com/office/drawing/2014/main" id="{8A7B8587-FC17-46D4-963C-668B1FD6CF7A}"/>
            </a:ext>
          </a:extLst>
        </xdr:cNvPr>
        <xdr:cNvCxnSpPr/>
      </xdr:nvCxnSpPr>
      <xdr:spPr>
        <a:xfrm>
          <a:off x="1031240" y="14533245"/>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98242C22-D9DB-4FBA-A8FC-4300A73F6383}"/>
            </a:ext>
          </a:extLst>
        </xdr:cNvPr>
        <xdr:cNvSpPr txBox="1"/>
      </xdr:nvSpPr>
      <xdr:spPr>
        <a:xfrm>
          <a:off x="3239144" y="1397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A106F138-5425-45DD-8193-E2F945B5769D}"/>
            </a:ext>
          </a:extLst>
        </xdr:cNvPr>
        <xdr:cNvSpPr txBox="1"/>
      </xdr:nvSpPr>
      <xdr:spPr>
        <a:xfrm>
          <a:off x="2439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1FA9D200-747F-4E4A-8A24-DDC5D414637D}"/>
            </a:ext>
          </a:extLst>
        </xdr:cNvPr>
        <xdr:cNvSpPr txBox="1"/>
      </xdr:nvSpPr>
      <xdr:spPr>
        <a:xfrm>
          <a:off x="1641484" y="13943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B46A38CE-5A86-4925-84BC-F152DF7BDE07}"/>
            </a:ext>
          </a:extLst>
        </xdr:cNvPr>
        <xdr:cNvSpPr txBox="1"/>
      </xdr:nvSpPr>
      <xdr:spPr>
        <a:xfrm>
          <a:off x="85535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64788</xdr:rowOff>
    </xdr:from>
    <xdr:ext cx="405111" cy="259045"/>
    <xdr:sp macro="" textlink="">
      <xdr:nvSpPr>
        <xdr:cNvPr id="316" name="n_1mainValue【公営住宅】&#10;有形固定資産減価償却率">
          <a:extLst>
            <a:ext uri="{FF2B5EF4-FFF2-40B4-BE49-F238E27FC236}">
              <a16:creationId xmlns:a16="http://schemas.microsoft.com/office/drawing/2014/main" id="{49C63500-782B-4F85-83EB-F7EA97CEBEDD}"/>
            </a:ext>
          </a:extLst>
        </xdr:cNvPr>
        <xdr:cNvSpPr txBox="1"/>
      </xdr:nvSpPr>
      <xdr:spPr>
        <a:xfrm>
          <a:off x="3239144" y="1463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49547</xdr:rowOff>
    </xdr:from>
    <xdr:ext cx="405111" cy="259045"/>
    <xdr:sp macro="" textlink="">
      <xdr:nvSpPr>
        <xdr:cNvPr id="317" name="n_2mainValue【公営住宅】&#10;有形固定資産減価償却率">
          <a:extLst>
            <a:ext uri="{FF2B5EF4-FFF2-40B4-BE49-F238E27FC236}">
              <a16:creationId xmlns:a16="http://schemas.microsoft.com/office/drawing/2014/main" id="{E6FC5A9F-627C-4BCC-A5E6-CDC2B6BDB9CB}"/>
            </a:ext>
          </a:extLst>
        </xdr:cNvPr>
        <xdr:cNvSpPr txBox="1"/>
      </xdr:nvSpPr>
      <xdr:spPr>
        <a:xfrm>
          <a:off x="2439044"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32402</xdr:rowOff>
    </xdr:from>
    <xdr:ext cx="405111" cy="259045"/>
    <xdr:sp macro="" textlink="">
      <xdr:nvSpPr>
        <xdr:cNvPr id="318" name="n_3mainValue【公営住宅】&#10;有形固定資産減価償却率">
          <a:extLst>
            <a:ext uri="{FF2B5EF4-FFF2-40B4-BE49-F238E27FC236}">
              <a16:creationId xmlns:a16="http://schemas.microsoft.com/office/drawing/2014/main" id="{DEE60639-415C-49E8-8561-432829FA31D0}"/>
            </a:ext>
          </a:extLst>
        </xdr:cNvPr>
        <xdr:cNvSpPr txBox="1"/>
      </xdr:nvSpPr>
      <xdr:spPr>
        <a:xfrm>
          <a:off x="164148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5732</xdr:rowOff>
    </xdr:from>
    <xdr:ext cx="405111" cy="259045"/>
    <xdr:sp macro="" textlink="">
      <xdr:nvSpPr>
        <xdr:cNvPr id="319" name="n_4mainValue【公営住宅】&#10;有形固定資産減価償却率">
          <a:extLst>
            <a:ext uri="{FF2B5EF4-FFF2-40B4-BE49-F238E27FC236}">
              <a16:creationId xmlns:a16="http://schemas.microsoft.com/office/drawing/2014/main" id="{FE3E014E-0B7F-4D45-90DA-38499F87643D}"/>
            </a:ext>
          </a:extLst>
        </xdr:cNvPr>
        <xdr:cNvSpPr txBox="1"/>
      </xdr:nvSpPr>
      <xdr:spPr>
        <a:xfrm>
          <a:off x="855354" y="1458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424B86E7-9241-4A1B-B372-D0B14856E5CC}"/>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A65DC59B-1424-4BD1-815F-6AC203399196}"/>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F175351-8DAA-4A03-9614-FFC0FF331C16}"/>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D59648A9-CF67-4649-9FE2-905550751215}"/>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AA431B47-0950-4197-9D24-B9FE5CE789EA}"/>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9E47FE88-619B-4294-9615-A0B444FBAC36}"/>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23D3020E-B17B-4548-866E-AA95FD983EF3}"/>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2C44E616-FD69-4362-9CFF-18213D988EDB}"/>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4E980D19-F1AF-44F0-A56D-F4FA8EE1E558}"/>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632BC783-C348-4853-96A4-8D5E4AE00FD8}"/>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A0319ACA-BC93-4FF1-9765-4633263B3F58}"/>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8C929DAA-B29F-4F29-AF53-F6AF3BC6B745}"/>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46EE2B24-0FCB-427F-A420-06B331C6CADB}"/>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2F878481-BC1E-445A-AB58-E24A149D866E}"/>
            </a:ext>
          </a:extLst>
        </xdr:cNvPr>
        <xdr:cNvSpPr txBox="1"/>
      </xdr:nvSpPr>
      <xdr:spPr>
        <a:xfrm>
          <a:off x="5485961" y="1418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48124EFD-2E78-4890-B7C0-ACE0DF2F807A}"/>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8812F716-ED5A-4682-8DEC-F7C23645CAC6}"/>
            </a:ext>
          </a:extLst>
        </xdr:cNvPr>
        <xdr:cNvSpPr txBox="1"/>
      </xdr:nvSpPr>
      <xdr:spPr>
        <a:xfrm>
          <a:off x="5485961" y="137280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86A7F213-6BE5-4B7E-8C71-1520266967B4}"/>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A56A82EA-3867-4516-B091-11BA4772A21F}"/>
            </a:ext>
          </a:extLst>
        </xdr:cNvPr>
        <xdr:cNvSpPr txBox="1"/>
      </xdr:nvSpPr>
      <xdr:spPr>
        <a:xfrm>
          <a:off x="5485961" y="132670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4658DA-30D4-4B6E-BD62-8892D46E66D7}"/>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A87964A9-7FA2-447C-BFDF-40BB96D7A69C}"/>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E582B63D-756D-416F-8210-BB31232BA20C}"/>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D83C1F19-FE80-4F8A-8604-42F5C9AEE233}"/>
            </a:ext>
          </a:extLst>
        </xdr:cNvPr>
        <xdr:cNvCxnSpPr/>
      </xdr:nvCxnSpPr>
      <xdr:spPr>
        <a:xfrm flipV="1">
          <a:off x="9429115" y="13608314"/>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495650BC-7CDF-4BDF-BABA-851B599AD2DE}"/>
            </a:ext>
          </a:extLst>
        </xdr:cNvPr>
        <xdr:cNvSpPr txBox="1"/>
      </xdr:nvSpPr>
      <xdr:spPr>
        <a:xfrm>
          <a:off x="946785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15825CD2-EAEB-4832-8759-6FA5BA23BFA0}"/>
            </a:ext>
          </a:extLst>
        </xdr:cNvPr>
        <xdr:cNvCxnSpPr/>
      </xdr:nvCxnSpPr>
      <xdr:spPr>
        <a:xfrm>
          <a:off x="9356090" y="1477696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160D8E01-B83E-4F29-8B49-A55CBC0BC619}"/>
            </a:ext>
          </a:extLst>
        </xdr:cNvPr>
        <xdr:cNvSpPr txBox="1"/>
      </xdr:nvSpPr>
      <xdr:spPr>
        <a:xfrm>
          <a:off x="9467850" y="1338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F2822EE3-A859-43B6-B41F-F6009E8D8184}"/>
            </a:ext>
          </a:extLst>
        </xdr:cNvPr>
        <xdr:cNvCxnSpPr/>
      </xdr:nvCxnSpPr>
      <xdr:spPr>
        <a:xfrm>
          <a:off x="9356090" y="1360831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4F5F6ABF-920F-403B-8025-8EB084C9D40C}"/>
            </a:ext>
          </a:extLst>
        </xdr:cNvPr>
        <xdr:cNvSpPr txBox="1"/>
      </xdr:nvSpPr>
      <xdr:spPr>
        <a:xfrm>
          <a:off x="9467850" y="145271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B1C282DB-5557-4537-90A0-E00CB82433C3}"/>
            </a:ext>
          </a:extLst>
        </xdr:cNvPr>
        <xdr:cNvSpPr/>
      </xdr:nvSpPr>
      <xdr:spPr>
        <a:xfrm>
          <a:off x="9394190" y="1467003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7FE034C4-85C2-423E-8A8C-B97BCB770946}"/>
            </a:ext>
          </a:extLst>
        </xdr:cNvPr>
        <xdr:cNvSpPr/>
      </xdr:nvSpPr>
      <xdr:spPr>
        <a:xfrm>
          <a:off x="8632190" y="1467140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D9A68C44-0D59-42A6-8FBC-52D0D6649160}"/>
            </a:ext>
          </a:extLst>
        </xdr:cNvPr>
        <xdr:cNvSpPr/>
      </xdr:nvSpPr>
      <xdr:spPr>
        <a:xfrm>
          <a:off x="7846060" y="1466989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2158A280-EF69-40B4-93FB-2B1CC9013298}"/>
            </a:ext>
          </a:extLst>
        </xdr:cNvPr>
        <xdr:cNvSpPr/>
      </xdr:nvSpPr>
      <xdr:spPr>
        <a:xfrm>
          <a:off x="7029450" y="1467126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BD4DFD83-CB8F-4175-A163-DAF3365EAB56}"/>
            </a:ext>
          </a:extLst>
        </xdr:cNvPr>
        <xdr:cNvSpPr/>
      </xdr:nvSpPr>
      <xdr:spPr>
        <a:xfrm>
          <a:off x="6231890" y="1467468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E5D6D6B-7C94-48FE-ABCC-143DDB4605D1}"/>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F8A638F-92CA-4F91-9D99-528C03640CBD}"/>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5FE52BE-01EE-4E3D-AF3D-DB0118FA1388}"/>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E038E2E-A2BE-430C-8D57-E8F73751FCC1}"/>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6EB7027-BD5D-4D1C-97DC-1E091E083AD8}"/>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154818</xdr:rowOff>
    </xdr:from>
    <xdr:to>
      <xdr:col>55</xdr:col>
      <xdr:colOff>50800</xdr:colOff>
      <xdr:row>86</xdr:row>
      <xdr:rowOff>84968</xdr:rowOff>
    </xdr:to>
    <xdr:sp macro="" textlink="">
      <xdr:nvSpPr>
        <xdr:cNvPr id="357" name="楕円 356">
          <a:extLst>
            <a:ext uri="{FF2B5EF4-FFF2-40B4-BE49-F238E27FC236}">
              <a16:creationId xmlns:a16="http://schemas.microsoft.com/office/drawing/2014/main" id="{C4B746F1-FB36-4224-90B9-78A912DD3EC3}"/>
            </a:ext>
          </a:extLst>
        </xdr:cNvPr>
        <xdr:cNvSpPr/>
      </xdr:nvSpPr>
      <xdr:spPr>
        <a:xfrm>
          <a:off x="9394190" y="1472806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a:extLst>
            <a:ext uri="{FF2B5EF4-FFF2-40B4-BE49-F238E27FC236}">
              <a16:creationId xmlns:a16="http://schemas.microsoft.com/office/drawing/2014/main" id="{40657E75-51BE-4F54-94E8-2DADDD599B41}"/>
            </a:ext>
          </a:extLst>
        </xdr:cNvPr>
        <xdr:cNvSpPr txBox="1"/>
      </xdr:nvSpPr>
      <xdr:spPr>
        <a:xfrm>
          <a:off x="946785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153493</xdr:rowOff>
    </xdr:from>
    <xdr:to>
      <xdr:col>50</xdr:col>
      <xdr:colOff>165100</xdr:colOff>
      <xdr:row>86</xdr:row>
      <xdr:rowOff>83643</xdr:rowOff>
    </xdr:to>
    <xdr:sp macro="" textlink="">
      <xdr:nvSpPr>
        <xdr:cNvPr id="359" name="楕円 358">
          <a:extLst>
            <a:ext uri="{FF2B5EF4-FFF2-40B4-BE49-F238E27FC236}">
              <a16:creationId xmlns:a16="http://schemas.microsoft.com/office/drawing/2014/main" id="{66DCD465-448C-4245-AA14-A5B910E748C7}"/>
            </a:ext>
          </a:extLst>
        </xdr:cNvPr>
        <xdr:cNvSpPr/>
      </xdr:nvSpPr>
      <xdr:spPr>
        <a:xfrm>
          <a:off x="8632190" y="1472674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32843</xdr:rowOff>
    </xdr:from>
    <xdr:to>
      <xdr:col>55</xdr:col>
      <xdr:colOff>0</xdr:colOff>
      <xdr:row>86</xdr:row>
      <xdr:rowOff>34168</xdr:rowOff>
    </xdr:to>
    <xdr:cxnSp macro="">
      <xdr:nvCxnSpPr>
        <xdr:cNvPr id="360" name="直線コネクタ 359">
          <a:extLst>
            <a:ext uri="{FF2B5EF4-FFF2-40B4-BE49-F238E27FC236}">
              <a16:creationId xmlns:a16="http://schemas.microsoft.com/office/drawing/2014/main" id="{58A770EF-985B-4545-A2FF-A7B8CEBD4031}"/>
            </a:ext>
          </a:extLst>
        </xdr:cNvPr>
        <xdr:cNvCxnSpPr/>
      </xdr:nvCxnSpPr>
      <xdr:spPr>
        <a:xfrm>
          <a:off x="8686800" y="14775638"/>
          <a:ext cx="74295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153538</xdr:rowOff>
    </xdr:from>
    <xdr:to>
      <xdr:col>46</xdr:col>
      <xdr:colOff>38100</xdr:colOff>
      <xdr:row>86</xdr:row>
      <xdr:rowOff>83688</xdr:rowOff>
    </xdr:to>
    <xdr:sp macro="" textlink="">
      <xdr:nvSpPr>
        <xdr:cNvPr id="361" name="楕円 360">
          <a:extLst>
            <a:ext uri="{FF2B5EF4-FFF2-40B4-BE49-F238E27FC236}">
              <a16:creationId xmlns:a16="http://schemas.microsoft.com/office/drawing/2014/main" id="{FD3B5DE9-C71F-44EA-A783-CAE43CE8F6DF}"/>
            </a:ext>
          </a:extLst>
        </xdr:cNvPr>
        <xdr:cNvSpPr/>
      </xdr:nvSpPr>
      <xdr:spPr>
        <a:xfrm>
          <a:off x="7846060" y="1472678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32843</xdr:rowOff>
    </xdr:from>
    <xdr:to>
      <xdr:col>50</xdr:col>
      <xdr:colOff>114300</xdr:colOff>
      <xdr:row>86</xdr:row>
      <xdr:rowOff>32888</xdr:rowOff>
    </xdr:to>
    <xdr:cxnSp macro="">
      <xdr:nvCxnSpPr>
        <xdr:cNvPr id="362" name="直線コネクタ 361">
          <a:extLst>
            <a:ext uri="{FF2B5EF4-FFF2-40B4-BE49-F238E27FC236}">
              <a16:creationId xmlns:a16="http://schemas.microsoft.com/office/drawing/2014/main" id="{E25B823C-5036-4D9B-8283-7CD4B8A9FB6E}"/>
            </a:ext>
          </a:extLst>
        </xdr:cNvPr>
        <xdr:cNvCxnSpPr/>
      </xdr:nvCxnSpPr>
      <xdr:spPr>
        <a:xfrm flipV="1">
          <a:off x="7889240" y="14775638"/>
          <a:ext cx="79756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152304</xdr:rowOff>
    </xdr:from>
    <xdr:to>
      <xdr:col>41</xdr:col>
      <xdr:colOff>101600</xdr:colOff>
      <xdr:row>86</xdr:row>
      <xdr:rowOff>82454</xdr:rowOff>
    </xdr:to>
    <xdr:sp macro="" textlink="">
      <xdr:nvSpPr>
        <xdr:cNvPr id="363" name="楕円 362">
          <a:extLst>
            <a:ext uri="{FF2B5EF4-FFF2-40B4-BE49-F238E27FC236}">
              <a16:creationId xmlns:a16="http://schemas.microsoft.com/office/drawing/2014/main" id="{8934903E-129D-4E86-910A-C6C0C2C60767}"/>
            </a:ext>
          </a:extLst>
        </xdr:cNvPr>
        <xdr:cNvSpPr/>
      </xdr:nvSpPr>
      <xdr:spPr>
        <a:xfrm>
          <a:off x="7029450" y="1472555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31654</xdr:rowOff>
    </xdr:from>
    <xdr:to>
      <xdr:col>45</xdr:col>
      <xdr:colOff>177800</xdr:colOff>
      <xdr:row>86</xdr:row>
      <xdr:rowOff>32888</xdr:rowOff>
    </xdr:to>
    <xdr:cxnSp macro="">
      <xdr:nvCxnSpPr>
        <xdr:cNvPr id="364" name="直線コネクタ 363">
          <a:extLst>
            <a:ext uri="{FF2B5EF4-FFF2-40B4-BE49-F238E27FC236}">
              <a16:creationId xmlns:a16="http://schemas.microsoft.com/office/drawing/2014/main" id="{180DAF61-16CE-4D45-BDCC-C7969399D539}"/>
            </a:ext>
          </a:extLst>
        </xdr:cNvPr>
        <xdr:cNvCxnSpPr/>
      </xdr:nvCxnSpPr>
      <xdr:spPr>
        <a:xfrm>
          <a:off x="7084060" y="14774449"/>
          <a:ext cx="80518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152395</xdr:rowOff>
    </xdr:from>
    <xdr:to>
      <xdr:col>36</xdr:col>
      <xdr:colOff>165100</xdr:colOff>
      <xdr:row>86</xdr:row>
      <xdr:rowOff>82545</xdr:rowOff>
    </xdr:to>
    <xdr:sp macro="" textlink="">
      <xdr:nvSpPr>
        <xdr:cNvPr id="365" name="楕円 364">
          <a:extLst>
            <a:ext uri="{FF2B5EF4-FFF2-40B4-BE49-F238E27FC236}">
              <a16:creationId xmlns:a16="http://schemas.microsoft.com/office/drawing/2014/main" id="{FF1ED5F6-39A3-4385-AD3F-32BB17234059}"/>
            </a:ext>
          </a:extLst>
        </xdr:cNvPr>
        <xdr:cNvSpPr/>
      </xdr:nvSpPr>
      <xdr:spPr>
        <a:xfrm>
          <a:off x="6231890" y="1472564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31654</xdr:rowOff>
    </xdr:from>
    <xdr:to>
      <xdr:col>41</xdr:col>
      <xdr:colOff>50800</xdr:colOff>
      <xdr:row>86</xdr:row>
      <xdr:rowOff>31745</xdr:rowOff>
    </xdr:to>
    <xdr:cxnSp macro="">
      <xdr:nvCxnSpPr>
        <xdr:cNvPr id="366" name="直線コネクタ 365">
          <a:extLst>
            <a:ext uri="{FF2B5EF4-FFF2-40B4-BE49-F238E27FC236}">
              <a16:creationId xmlns:a16="http://schemas.microsoft.com/office/drawing/2014/main" id="{902BE91D-9BB5-4134-9DBA-0E494CE06F68}"/>
            </a:ext>
          </a:extLst>
        </xdr:cNvPr>
        <xdr:cNvCxnSpPr/>
      </xdr:nvCxnSpPr>
      <xdr:spPr>
        <a:xfrm flipV="1">
          <a:off x="6286500" y="14774449"/>
          <a:ext cx="79756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EDBCDC8B-632F-4297-8997-EDEBB06C29B3}"/>
            </a:ext>
          </a:extLst>
        </xdr:cNvPr>
        <xdr:cNvSpPr txBox="1"/>
      </xdr:nvSpPr>
      <xdr:spPr>
        <a:xfrm>
          <a:off x="8454467" y="1445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id="{D2482C08-340B-4A86-AF3F-1ABB6A00732A}"/>
            </a:ext>
          </a:extLst>
        </xdr:cNvPr>
        <xdr:cNvSpPr txBox="1"/>
      </xdr:nvSpPr>
      <xdr:spPr>
        <a:xfrm>
          <a:off x="7673417" y="1445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id="{5A0059F4-97C5-4755-A742-FCDC47465A2A}"/>
            </a:ext>
          </a:extLst>
        </xdr:cNvPr>
        <xdr:cNvSpPr txBox="1"/>
      </xdr:nvSpPr>
      <xdr:spPr>
        <a:xfrm>
          <a:off x="6866332" y="144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id="{23D618E3-B3A5-4A55-9675-F065EF78C1A4}"/>
            </a:ext>
          </a:extLst>
        </xdr:cNvPr>
        <xdr:cNvSpPr txBox="1"/>
      </xdr:nvSpPr>
      <xdr:spPr>
        <a:xfrm>
          <a:off x="6068772" y="1445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74770</xdr:rowOff>
    </xdr:from>
    <xdr:ext cx="469744" cy="259045"/>
    <xdr:sp macro="" textlink="">
      <xdr:nvSpPr>
        <xdr:cNvPr id="371" name="n_1mainValue【公営住宅】&#10;一人当たり面積">
          <a:extLst>
            <a:ext uri="{FF2B5EF4-FFF2-40B4-BE49-F238E27FC236}">
              <a16:creationId xmlns:a16="http://schemas.microsoft.com/office/drawing/2014/main" id="{ED8F8598-B0C8-488C-A46A-1FC64C3C460D}"/>
            </a:ext>
          </a:extLst>
        </xdr:cNvPr>
        <xdr:cNvSpPr txBox="1"/>
      </xdr:nvSpPr>
      <xdr:spPr>
        <a:xfrm>
          <a:off x="8454467" y="1481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74815</xdr:rowOff>
    </xdr:from>
    <xdr:ext cx="469744" cy="259045"/>
    <xdr:sp macro="" textlink="">
      <xdr:nvSpPr>
        <xdr:cNvPr id="372" name="n_2mainValue【公営住宅】&#10;一人当たり面積">
          <a:extLst>
            <a:ext uri="{FF2B5EF4-FFF2-40B4-BE49-F238E27FC236}">
              <a16:creationId xmlns:a16="http://schemas.microsoft.com/office/drawing/2014/main" id="{380AEF6F-476E-41D4-9C21-E850ABCA61F6}"/>
            </a:ext>
          </a:extLst>
        </xdr:cNvPr>
        <xdr:cNvSpPr txBox="1"/>
      </xdr:nvSpPr>
      <xdr:spPr>
        <a:xfrm>
          <a:off x="7673417" y="1481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73581</xdr:rowOff>
    </xdr:from>
    <xdr:ext cx="469744" cy="259045"/>
    <xdr:sp macro="" textlink="">
      <xdr:nvSpPr>
        <xdr:cNvPr id="373" name="n_3mainValue【公営住宅】&#10;一人当たり面積">
          <a:extLst>
            <a:ext uri="{FF2B5EF4-FFF2-40B4-BE49-F238E27FC236}">
              <a16:creationId xmlns:a16="http://schemas.microsoft.com/office/drawing/2014/main" id="{13A8726B-A795-48D3-80DA-397E5A2D40B5}"/>
            </a:ext>
          </a:extLst>
        </xdr:cNvPr>
        <xdr:cNvSpPr txBox="1"/>
      </xdr:nvSpPr>
      <xdr:spPr>
        <a:xfrm>
          <a:off x="6866332" y="1481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73672</xdr:rowOff>
    </xdr:from>
    <xdr:ext cx="469744" cy="259045"/>
    <xdr:sp macro="" textlink="">
      <xdr:nvSpPr>
        <xdr:cNvPr id="374" name="n_4mainValue【公営住宅】&#10;一人当たり面積">
          <a:extLst>
            <a:ext uri="{FF2B5EF4-FFF2-40B4-BE49-F238E27FC236}">
              <a16:creationId xmlns:a16="http://schemas.microsoft.com/office/drawing/2014/main" id="{607EA851-7059-486F-AA9F-4CE849377F11}"/>
            </a:ext>
          </a:extLst>
        </xdr:cNvPr>
        <xdr:cNvSpPr txBox="1"/>
      </xdr:nvSpPr>
      <xdr:spPr>
        <a:xfrm>
          <a:off x="6068772" y="1481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BC739262-070F-47DC-9877-3E221338901F}"/>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79339A1F-9F8D-4FE7-B2DA-30ED2FBE97DC}"/>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608E2648-76BB-4D88-8815-2539D84B3B5C}"/>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213A5A9E-36FC-4646-AFD6-E61991D90635}"/>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DDAF7FF-2067-406E-8B24-1DB6A55906DF}"/>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4070D2F-2EEE-417B-9B7E-8F1619A52C78}"/>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EA505ADC-D499-4A31-9E3A-278AE462A73B}"/>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1D98B811-5115-43D1-BC01-194027933F69}"/>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10758CAF-AF1B-4197-818B-D75E6FAA83C1}"/>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FD96C1D3-5D24-4037-8FF5-7CBAC815E059}"/>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905B2965-DE67-4319-B3DC-15180B568DB2}"/>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ABFB6898-DD68-4B05-8980-87ACCF490A9C}"/>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969F1455-4DEF-4412-A60B-EEEA5F0ADBC0}"/>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ABF1C530-2B3C-42DD-99B0-B2FBD1EECB25}"/>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95174201-0B33-4C3A-8E1F-05272DDBFF37}"/>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C201FD24-5809-4468-8822-60849AC74E6C}"/>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AE68B207-AA5C-4DF6-BE60-0B2099AB78BE}"/>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A2D6B1FA-AEBC-4C11-9CDB-18038020478A}"/>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88482F92-20AF-431D-A0AF-A86E912899F5}"/>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3CCE903D-FBD0-499F-918A-E748B7AD53D4}"/>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EB6129EC-29BA-4106-B320-94D136269F8F}"/>
            </a:ext>
          </a:extLst>
        </xdr:cNvPr>
        <xdr:cNvSpPr txBox="1"/>
      </xdr:nvSpPr>
      <xdr:spPr>
        <a:xfrm>
          <a:off x="38686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45ABFCBC-F42C-4ECF-811D-8D48D9FB71D8}"/>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45ACF5CC-361A-48A5-A73D-1209AB89CAF1}"/>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7B65BC3A-E708-4BDD-9CE3-FED3DA0E80D1}"/>
            </a:ext>
          </a:extLst>
        </xdr:cNvPr>
        <xdr:cNvCxnSpPr/>
      </xdr:nvCxnSpPr>
      <xdr:spPr>
        <a:xfrm flipV="1">
          <a:off x="4173855"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a:extLst>
            <a:ext uri="{FF2B5EF4-FFF2-40B4-BE49-F238E27FC236}">
              <a16:creationId xmlns:a16="http://schemas.microsoft.com/office/drawing/2014/main" id="{D11724E5-DAE5-4618-A671-97A191A37F22}"/>
            </a:ext>
          </a:extLst>
        </xdr:cNvPr>
        <xdr:cNvSpPr txBox="1"/>
      </xdr:nvSpPr>
      <xdr:spPr>
        <a:xfrm>
          <a:off x="421259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B3810A5E-2450-4C6C-AE75-789447D4DACF}"/>
            </a:ext>
          </a:extLst>
        </xdr:cNvPr>
        <xdr:cNvCxnSpPr/>
      </xdr:nvCxnSpPr>
      <xdr:spPr>
        <a:xfrm>
          <a:off x="411226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a:extLst>
            <a:ext uri="{FF2B5EF4-FFF2-40B4-BE49-F238E27FC236}">
              <a16:creationId xmlns:a16="http://schemas.microsoft.com/office/drawing/2014/main" id="{3A721C0C-79B8-420A-943F-8510FD02A27F}"/>
            </a:ext>
          </a:extLst>
        </xdr:cNvPr>
        <xdr:cNvSpPr txBox="1"/>
      </xdr:nvSpPr>
      <xdr:spPr>
        <a:xfrm>
          <a:off x="421259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A67F06E8-7E41-4D94-AFDD-6603AD8F47DA}"/>
            </a:ext>
          </a:extLst>
        </xdr:cNvPr>
        <xdr:cNvCxnSpPr/>
      </xdr:nvCxnSpPr>
      <xdr:spPr>
        <a:xfrm>
          <a:off x="411226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63516</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F6F0A8BB-2559-4D38-A567-ABC9F9E0001E}"/>
            </a:ext>
          </a:extLst>
        </xdr:cNvPr>
        <xdr:cNvSpPr txBox="1"/>
      </xdr:nvSpPr>
      <xdr:spPr>
        <a:xfrm>
          <a:off x="4212590" y="17719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a:extLst>
            <a:ext uri="{FF2B5EF4-FFF2-40B4-BE49-F238E27FC236}">
              <a16:creationId xmlns:a16="http://schemas.microsoft.com/office/drawing/2014/main" id="{A680BCE5-A41F-4990-B092-627336428029}"/>
            </a:ext>
          </a:extLst>
        </xdr:cNvPr>
        <xdr:cNvSpPr/>
      </xdr:nvSpPr>
      <xdr:spPr>
        <a:xfrm>
          <a:off x="4131310" y="1787143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a:extLst>
            <a:ext uri="{FF2B5EF4-FFF2-40B4-BE49-F238E27FC236}">
              <a16:creationId xmlns:a16="http://schemas.microsoft.com/office/drawing/2014/main" id="{BFF55606-8B8E-4AAA-96F1-7BA727F78912}"/>
            </a:ext>
          </a:extLst>
        </xdr:cNvPr>
        <xdr:cNvSpPr/>
      </xdr:nvSpPr>
      <xdr:spPr>
        <a:xfrm>
          <a:off x="3388360" y="1783333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a:extLst>
            <a:ext uri="{FF2B5EF4-FFF2-40B4-BE49-F238E27FC236}">
              <a16:creationId xmlns:a16="http://schemas.microsoft.com/office/drawing/2014/main" id="{0B478ED9-E3D8-443C-896B-488D3BD5CB66}"/>
            </a:ext>
          </a:extLst>
        </xdr:cNvPr>
        <xdr:cNvSpPr/>
      </xdr:nvSpPr>
      <xdr:spPr>
        <a:xfrm>
          <a:off x="2571750" y="178022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a:extLst>
            <a:ext uri="{FF2B5EF4-FFF2-40B4-BE49-F238E27FC236}">
              <a16:creationId xmlns:a16="http://schemas.microsoft.com/office/drawing/2014/main" id="{82C2A1F1-96A5-4FEB-B69B-8992AE12740C}"/>
            </a:ext>
          </a:extLst>
        </xdr:cNvPr>
        <xdr:cNvSpPr/>
      </xdr:nvSpPr>
      <xdr:spPr>
        <a:xfrm>
          <a:off x="1774190" y="177857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a:extLst>
            <a:ext uri="{FF2B5EF4-FFF2-40B4-BE49-F238E27FC236}">
              <a16:creationId xmlns:a16="http://schemas.microsoft.com/office/drawing/2014/main" id="{65D0A071-E6DB-4515-B6F6-8EA2B4B823A3}"/>
            </a:ext>
          </a:extLst>
        </xdr:cNvPr>
        <xdr:cNvSpPr/>
      </xdr:nvSpPr>
      <xdr:spPr>
        <a:xfrm>
          <a:off x="988060" y="1779016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F0BEADC4-7F72-47E4-B7D3-AC9A4EF0A121}"/>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4766EC36-0073-4706-9064-4FB011D21366}"/>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78F42ABA-5A91-410F-8044-5133DB386E76}"/>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3DF34A9B-50A5-4BFB-9E99-AFB5AF2450CC}"/>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903718A3-F9E7-4669-A270-C229EDF14723}"/>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129539</xdr:rowOff>
    </xdr:from>
    <xdr:to>
      <xdr:col>24</xdr:col>
      <xdr:colOff>114300</xdr:colOff>
      <xdr:row>105</xdr:row>
      <xdr:rowOff>59689</xdr:rowOff>
    </xdr:to>
    <xdr:sp macro="" textlink="">
      <xdr:nvSpPr>
        <xdr:cNvPr id="414" name="楕円 413">
          <a:extLst>
            <a:ext uri="{FF2B5EF4-FFF2-40B4-BE49-F238E27FC236}">
              <a16:creationId xmlns:a16="http://schemas.microsoft.com/office/drawing/2014/main" id="{FC01402B-9AA3-400A-B356-FD3DF743F0FE}"/>
            </a:ext>
          </a:extLst>
        </xdr:cNvPr>
        <xdr:cNvSpPr/>
      </xdr:nvSpPr>
      <xdr:spPr>
        <a:xfrm>
          <a:off x="4131310" y="1796414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107966</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6F2A7DEC-08DA-48A8-96C8-F393B5021FD2}"/>
            </a:ext>
          </a:extLst>
        </xdr:cNvPr>
        <xdr:cNvSpPr txBox="1"/>
      </xdr:nvSpPr>
      <xdr:spPr>
        <a:xfrm>
          <a:off x="4212590" y="17936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106680</xdr:rowOff>
    </xdr:from>
    <xdr:to>
      <xdr:col>20</xdr:col>
      <xdr:colOff>38100</xdr:colOff>
      <xdr:row>105</xdr:row>
      <xdr:rowOff>36830</xdr:rowOff>
    </xdr:to>
    <xdr:sp macro="" textlink="">
      <xdr:nvSpPr>
        <xdr:cNvPr id="416" name="楕円 415">
          <a:extLst>
            <a:ext uri="{FF2B5EF4-FFF2-40B4-BE49-F238E27FC236}">
              <a16:creationId xmlns:a16="http://schemas.microsoft.com/office/drawing/2014/main" id="{78B47D32-C540-4B5B-B4E7-5F645BCB3E6A}"/>
            </a:ext>
          </a:extLst>
        </xdr:cNvPr>
        <xdr:cNvSpPr/>
      </xdr:nvSpPr>
      <xdr:spPr>
        <a:xfrm>
          <a:off x="3388360" y="1793557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157480</xdr:rowOff>
    </xdr:from>
    <xdr:to>
      <xdr:col>24</xdr:col>
      <xdr:colOff>63500</xdr:colOff>
      <xdr:row>105</xdr:row>
      <xdr:rowOff>8889</xdr:rowOff>
    </xdr:to>
    <xdr:cxnSp macro="">
      <xdr:nvCxnSpPr>
        <xdr:cNvPr id="417" name="直線コネクタ 416">
          <a:extLst>
            <a:ext uri="{FF2B5EF4-FFF2-40B4-BE49-F238E27FC236}">
              <a16:creationId xmlns:a16="http://schemas.microsoft.com/office/drawing/2014/main" id="{13D0CF30-EB16-4945-8565-3B1279AB72DA}"/>
            </a:ext>
          </a:extLst>
        </xdr:cNvPr>
        <xdr:cNvCxnSpPr/>
      </xdr:nvCxnSpPr>
      <xdr:spPr>
        <a:xfrm>
          <a:off x="3431540" y="17990185"/>
          <a:ext cx="7429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83820</xdr:rowOff>
    </xdr:from>
    <xdr:to>
      <xdr:col>15</xdr:col>
      <xdr:colOff>101600</xdr:colOff>
      <xdr:row>105</xdr:row>
      <xdr:rowOff>13970</xdr:rowOff>
    </xdr:to>
    <xdr:sp macro="" textlink="">
      <xdr:nvSpPr>
        <xdr:cNvPr id="418" name="楕円 417">
          <a:extLst>
            <a:ext uri="{FF2B5EF4-FFF2-40B4-BE49-F238E27FC236}">
              <a16:creationId xmlns:a16="http://schemas.microsoft.com/office/drawing/2014/main" id="{D82C7116-033D-4424-AE61-F0E3BA6C710B}"/>
            </a:ext>
          </a:extLst>
        </xdr:cNvPr>
        <xdr:cNvSpPr/>
      </xdr:nvSpPr>
      <xdr:spPr>
        <a:xfrm>
          <a:off x="2571750" y="1791652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134620</xdr:rowOff>
    </xdr:from>
    <xdr:to>
      <xdr:col>19</xdr:col>
      <xdr:colOff>177800</xdr:colOff>
      <xdr:row>104</xdr:row>
      <xdr:rowOff>157480</xdr:rowOff>
    </xdr:to>
    <xdr:cxnSp macro="">
      <xdr:nvCxnSpPr>
        <xdr:cNvPr id="419" name="直線コネクタ 418">
          <a:extLst>
            <a:ext uri="{FF2B5EF4-FFF2-40B4-BE49-F238E27FC236}">
              <a16:creationId xmlns:a16="http://schemas.microsoft.com/office/drawing/2014/main" id="{A3CF42F7-B3AB-48FD-AA30-9D1DE18AC52E}"/>
            </a:ext>
          </a:extLst>
        </xdr:cNvPr>
        <xdr:cNvCxnSpPr/>
      </xdr:nvCxnSpPr>
      <xdr:spPr>
        <a:xfrm>
          <a:off x="2626360" y="17961610"/>
          <a:ext cx="80518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60961</xdr:rowOff>
    </xdr:from>
    <xdr:to>
      <xdr:col>10</xdr:col>
      <xdr:colOff>165100</xdr:colOff>
      <xdr:row>104</xdr:row>
      <xdr:rowOff>162561</xdr:rowOff>
    </xdr:to>
    <xdr:sp macro="" textlink="">
      <xdr:nvSpPr>
        <xdr:cNvPr id="420" name="楕円 419">
          <a:extLst>
            <a:ext uri="{FF2B5EF4-FFF2-40B4-BE49-F238E27FC236}">
              <a16:creationId xmlns:a16="http://schemas.microsoft.com/office/drawing/2014/main" id="{FD267884-4FCA-4B81-8976-971DF97F4DA5}"/>
            </a:ext>
          </a:extLst>
        </xdr:cNvPr>
        <xdr:cNvSpPr/>
      </xdr:nvSpPr>
      <xdr:spPr>
        <a:xfrm>
          <a:off x="1774190" y="1788795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111761</xdr:rowOff>
    </xdr:from>
    <xdr:to>
      <xdr:col>15</xdr:col>
      <xdr:colOff>50800</xdr:colOff>
      <xdr:row>104</xdr:row>
      <xdr:rowOff>134620</xdr:rowOff>
    </xdr:to>
    <xdr:cxnSp macro="">
      <xdr:nvCxnSpPr>
        <xdr:cNvPr id="421" name="直線コネクタ 420">
          <a:extLst>
            <a:ext uri="{FF2B5EF4-FFF2-40B4-BE49-F238E27FC236}">
              <a16:creationId xmlns:a16="http://schemas.microsoft.com/office/drawing/2014/main" id="{A0F05B06-F60E-4B79-A85C-A0146E0012CE}"/>
            </a:ext>
          </a:extLst>
        </xdr:cNvPr>
        <xdr:cNvCxnSpPr/>
      </xdr:nvCxnSpPr>
      <xdr:spPr>
        <a:xfrm>
          <a:off x="1828800" y="17942561"/>
          <a:ext cx="79756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38100</xdr:rowOff>
    </xdr:from>
    <xdr:to>
      <xdr:col>6</xdr:col>
      <xdr:colOff>38100</xdr:colOff>
      <xdr:row>104</xdr:row>
      <xdr:rowOff>139700</xdr:rowOff>
    </xdr:to>
    <xdr:sp macro="" textlink="">
      <xdr:nvSpPr>
        <xdr:cNvPr id="422" name="楕円 421">
          <a:extLst>
            <a:ext uri="{FF2B5EF4-FFF2-40B4-BE49-F238E27FC236}">
              <a16:creationId xmlns:a16="http://schemas.microsoft.com/office/drawing/2014/main" id="{B9A954F0-2A18-4C78-AE33-DCD3AED5F406}"/>
            </a:ext>
          </a:extLst>
        </xdr:cNvPr>
        <xdr:cNvSpPr/>
      </xdr:nvSpPr>
      <xdr:spPr>
        <a:xfrm>
          <a:off x="988060" y="17868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88900</xdr:rowOff>
    </xdr:from>
    <xdr:to>
      <xdr:col>10</xdr:col>
      <xdr:colOff>114300</xdr:colOff>
      <xdr:row>104</xdr:row>
      <xdr:rowOff>111761</xdr:rowOff>
    </xdr:to>
    <xdr:cxnSp macro="">
      <xdr:nvCxnSpPr>
        <xdr:cNvPr id="423" name="直線コネクタ 422">
          <a:extLst>
            <a:ext uri="{FF2B5EF4-FFF2-40B4-BE49-F238E27FC236}">
              <a16:creationId xmlns:a16="http://schemas.microsoft.com/office/drawing/2014/main" id="{813A6E01-DD28-4B1A-B1BE-B16D40551AF8}"/>
            </a:ext>
          </a:extLst>
        </xdr:cNvPr>
        <xdr:cNvCxnSpPr/>
      </xdr:nvCxnSpPr>
      <xdr:spPr>
        <a:xfrm>
          <a:off x="1031240" y="17923510"/>
          <a:ext cx="79756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120666</xdr:rowOff>
    </xdr:from>
    <xdr:ext cx="405111" cy="259045"/>
    <xdr:sp macro="" textlink="">
      <xdr:nvSpPr>
        <xdr:cNvPr id="424" name="n_1aveValue【港湾・漁港】&#10;有形固定資産減価償却率">
          <a:extLst>
            <a:ext uri="{FF2B5EF4-FFF2-40B4-BE49-F238E27FC236}">
              <a16:creationId xmlns:a16="http://schemas.microsoft.com/office/drawing/2014/main" id="{0A8E7A40-68FA-41CD-A33D-D510B70E724A}"/>
            </a:ext>
          </a:extLst>
        </xdr:cNvPr>
        <xdr:cNvSpPr txBox="1"/>
      </xdr:nvSpPr>
      <xdr:spPr>
        <a:xfrm>
          <a:off x="3239144" y="1761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91457</xdr:rowOff>
    </xdr:from>
    <xdr:ext cx="405111" cy="259045"/>
    <xdr:sp macro="" textlink="">
      <xdr:nvSpPr>
        <xdr:cNvPr id="425" name="n_2aveValue【港湾・漁港】&#10;有形固定資産減価償却率">
          <a:extLst>
            <a:ext uri="{FF2B5EF4-FFF2-40B4-BE49-F238E27FC236}">
              <a16:creationId xmlns:a16="http://schemas.microsoft.com/office/drawing/2014/main" id="{CB0E14CF-EF1F-4EB2-9CDC-949ED0B9A3F4}"/>
            </a:ext>
          </a:extLst>
        </xdr:cNvPr>
        <xdr:cNvSpPr txBox="1"/>
      </xdr:nvSpPr>
      <xdr:spPr>
        <a:xfrm>
          <a:off x="2439044" y="1758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71138</xdr:rowOff>
    </xdr:from>
    <xdr:ext cx="405111" cy="259045"/>
    <xdr:sp macro="" textlink="">
      <xdr:nvSpPr>
        <xdr:cNvPr id="426" name="n_3aveValue【港湾・漁港】&#10;有形固定資産減価償却率">
          <a:extLst>
            <a:ext uri="{FF2B5EF4-FFF2-40B4-BE49-F238E27FC236}">
              <a16:creationId xmlns:a16="http://schemas.microsoft.com/office/drawing/2014/main" id="{618A6823-B20C-43AB-9CBF-E44E664A9AD2}"/>
            </a:ext>
          </a:extLst>
        </xdr:cNvPr>
        <xdr:cNvSpPr txBox="1"/>
      </xdr:nvSpPr>
      <xdr:spPr>
        <a:xfrm>
          <a:off x="1641484" y="17557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73677</xdr:rowOff>
    </xdr:from>
    <xdr:ext cx="405111" cy="259045"/>
    <xdr:sp macro="" textlink="">
      <xdr:nvSpPr>
        <xdr:cNvPr id="427" name="n_4aveValue【港湾・漁港】&#10;有形固定資産減価償却率">
          <a:extLst>
            <a:ext uri="{FF2B5EF4-FFF2-40B4-BE49-F238E27FC236}">
              <a16:creationId xmlns:a16="http://schemas.microsoft.com/office/drawing/2014/main" id="{19675857-6384-4565-8603-BF85919A64E4}"/>
            </a:ext>
          </a:extLst>
        </xdr:cNvPr>
        <xdr:cNvSpPr txBox="1"/>
      </xdr:nvSpPr>
      <xdr:spPr>
        <a:xfrm>
          <a:off x="855354" y="1756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27957</xdr:rowOff>
    </xdr:from>
    <xdr:ext cx="405111" cy="259045"/>
    <xdr:sp macro="" textlink="">
      <xdr:nvSpPr>
        <xdr:cNvPr id="428" name="n_1mainValue【港湾・漁港】&#10;有形固定資産減価償却率">
          <a:extLst>
            <a:ext uri="{FF2B5EF4-FFF2-40B4-BE49-F238E27FC236}">
              <a16:creationId xmlns:a16="http://schemas.microsoft.com/office/drawing/2014/main" id="{AAE6CDAC-0AE0-4958-9F81-40D821E86BA3}"/>
            </a:ext>
          </a:extLst>
        </xdr:cNvPr>
        <xdr:cNvSpPr txBox="1"/>
      </xdr:nvSpPr>
      <xdr:spPr>
        <a:xfrm>
          <a:off x="3239144" y="18028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5097</xdr:rowOff>
    </xdr:from>
    <xdr:ext cx="405111" cy="259045"/>
    <xdr:sp macro="" textlink="">
      <xdr:nvSpPr>
        <xdr:cNvPr id="429" name="n_2mainValue【港湾・漁港】&#10;有形固定資産減価償却率">
          <a:extLst>
            <a:ext uri="{FF2B5EF4-FFF2-40B4-BE49-F238E27FC236}">
              <a16:creationId xmlns:a16="http://schemas.microsoft.com/office/drawing/2014/main" id="{0CF15A0B-384D-4266-B96E-A4D396E0EF08}"/>
            </a:ext>
          </a:extLst>
        </xdr:cNvPr>
        <xdr:cNvSpPr txBox="1"/>
      </xdr:nvSpPr>
      <xdr:spPr>
        <a:xfrm>
          <a:off x="2439044" y="1800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153688</xdr:rowOff>
    </xdr:from>
    <xdr:ext cx="405111" cy="259045"/>
    <xdr:sp macro="" textlink="">
      <xdr:nvSpPr>
        <xdr:cNvPr id="430" name="n_3mainValue【港湾・漁港】&#10;有形固定資産減価償却率">
          <a:extLst>
            <a:ext uri="{FF2B5EF4-FFF2-40B4-BE49-F238E27FC236}">
              <a16:creationId xmlns:a16="http://schemas.microsoft.com/office/drawing/2014/main" id="{1D73701E-D4B0-4A15-9415-88585459C281}"/>
            </a:ext>
          </a:extLst>
        </xdr:cNvPr>
        <xdr:cNvSpPr txBox="1"/>
      </xdr:nvSpPr>
      <xdr:spPr>
        <a:xfrm>
          <a:off x="1641484" y="17984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130827</xdr:rowOff>
    </xdr:from>
    <xdr:ext cx="405111" cy="259045"/>
    <xdr:sp macro="" textlink="">
      <xdr:nvSpPr>
        <xdr:cNvPr id="431" name="n_4mainValue【港湾・漁港】&#10;有形固定資産減価償却率">
          <a:extLst>
            <a:ext uri="{FF2B5EF4-FFF2-40B4-BE49-F238E27FC236}">
              <a16:creationId xmlns:a16="http://schemas.microsoft.com/office/drawing/2014/main" id="{03AC0AFD-C1A7-4A49-89D9-703A353A0B40}"/>
            </a:ext>
          </a:extLst>
        </xdr:cNvPr>
        <xdr:cNvSpPr txBox="1"/>
      </xdr:nvSpPr>
      <xdr:spPr>
        <a:xfrm>
          <a:off x="855354" y="1796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EBC95C60-5B08-429E-9113-C682E9C3A65A}"/>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D8C3985E-F195-4E43-A826-92E00B51897E}"/>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21819202-DF3A-48B6-B8C4-67AD708A4EB6}"/>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B43BA438-4413-4909-8F6B-2FCAEB049B85}"/>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F4ECB65A-4E62-4EAD-A81A-4F06815F26C3}"/>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A76983AD-B77E-4906-937D-CA7966993326}"/>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D7D06F72-B8C7-4844-A56D-F76C5B53E08A}"/>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45E2A50D-28C4-43C5-A3C7-E4BBE555B5EC}"/>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DBD0C60D-01EE-4228-9772-BAC9C29346EA}"/>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27647A5-BEBD-4CCE-9312-C640C685A443}"/>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7DB1733B-C0C5-409F-9BCB-A6D7D1C5D005}"/>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a:extLst>
            <a:ext uri="{FF2B5EF4-FFF2-40B4-BE49-F238E27FC236}">
              <a16:creationId xmlns:a16="http://schemas.microsoft.com/office/drawing/2014/main" id="{699EC84B-55B8-4207-BCD2-19DCF5A5CB9D}"/>
            </a:ext>
          </a:extLst>
        </xdr:cNvPr>
        <xdr:cNvSpPr txBox="1"/>
      </xdr:nvSpPr>
      <xdr:spPr>
        <a:xfrm>
          <a:off x="5724659" y="184486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205C4748-1CF1-4D98-8895-26A4A57E0C34}"/>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a:extLst>
            <a:ext uri="{FF2B5EF4-FFF2-40B4-BE49-F238E27FC236}">
              <a16:creationId xmlns:a16="http://schemas.microsoft.com/office/drawing/2014/main" id="{BD3B3645-3A7A-4DCC-B323-372CD16022B3}"/>
            </a:ext>
          </a:extLst>
        </xdr:cNvPr>
        <xdr:cNvSpPr txBox="1"/>
      </xdr:nvSpPr>
      <xdr:spPr>
        <a:xfrm>
          <a:off x="5331688" y="179952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464E33A4-58A8-4893-AE2F-6142C4E11139}"/>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a:extLst>
            <a:ext uri="{FF2B5EF4-FFF2-40B4-BE49-F238E27FC236}">
              <a16:creationId xmlns:a16="http://schemas.microsoft.com/office/drawing/2014/main" id="{593EB294-9014-4D75-9016-4BCBA9A80EAF}"/>
            </a:ext>
          </a:extLst>
        </xdr:cNvPr>
        <xdr:cNvSpPr txBox="1"/>
      </xdr:nvSpPr>
      <xdr:spPr>
        <a:xfrm>
          <a:off x="5331688" y="175380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EAD63435-9878-445F-9F37-E1265B475E7D}"/>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a:extLst>
            <a:ext uri="{FF2B5EF4-FFF2-40B4-BE49-F238E27FC236}">
              <a16:creationId xmlns:a16="http://schemas.microsoft.com/office/drawing/2014/main" id="{7DC901C2-70AA-4753-A422-F05FBAB234E3}"/>
            </a:ext>
          </a:extLst>
        </xdr:cNvPr>
        <xdr:cNvSpPr txBox="1"/>
      </xdr:nvSpPr>
      <xdr:spPr>
        <a:xfrm>
          <a:off x="5331688" y="170770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2F4908C-9966-4688-9CB9-A9EBE81BED91}"/>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4467C5CC-37F3-465D-9FF9-397C8E04E318}"/>
            </a:ext>
          </a:extLst>
        </xdr:cNvPr>
        <xdr:cNvSpPr txBox="1"/>
      </xdr:nvSpPr>
      <xdr:spPr>
        <a:xfrm>
          <a:off x="5331688" y="1662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4120A34D-CCC2-457D-82D9-9949DB4C60A1}"/>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a:extLst>
            <a:ext uri="{FF2B5EF4-FFF2-40B4-BE49-F238E27FC236}">
              <a16:creationId xmlns:a16="http://schemas.microsoft.com/office/drawing/2014/main" id="{35831295-14E5-4A04-8802-0FB08EACAE97}"/>
            </a:ext>
          </a:extLst>
        </xdr:cNvPr>
        <xdr:cNvCxnSpPr/>
      </xdr:nvCxnSpPr>
      <xdr:spPr>
        <a:xfrm flipV="1">
          <a:off x="9429115" y="17213021"/>
          <a:ext cx="0" cy="1379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a:extLst>
            <a:ext uri="{FF2B5EF4-FFF2-40B4-BE49-F238E27FC236}">
              <a16:creationId xmlns:a16="http://schemas.microsoft.com/office/drawing/2014/main" id="{350E28EF-A681-407C-BB93-9F032715B32F}"/>
            </a:ext>
          </a:extLst>
        </xdr:cNvPr>
        <xdr:cNvSpPr txBox="1"/>
      </xdr:nvSpPr>
      <xdr:spPr>
        <a:xfrm>
          <a:off x="946785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a:extLst>
            <a:ext uri="{FF2B5EF4-FFF2-40B4-BE49-F238E27FC236}">
              <a16:creationId xmlns:a16="http://schemas.microsoft.com/office/drawing/2014/main" id="{C76DFCD2-72D3-4485-A3C4-71C6BCF12811}"/>
            </a:ext>
          </a:extLst>
        </xdr:cNvPr>
        <xdr:cNvCxnSpPr/>
      </xdr:nvCxnSpPr>
      <xdr:spPr>
        <a:xfrm>
          <a:off x="9356090" y="1859276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B52C9F3D-B8BA-4409-8F86-6E1FA021DDF1}"/>
            </a:ext>
          </a:extLst>
        </xdr:cNvPr>
        <xdr:cNvSpPr txBox="1"/>
      </xdr:nvSpPr>
      <xdr:spPr>
        <a:xfrm>
          <a:off x="9467850" y="169939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a:extLst>
            <a:ext uri="{FF2B5EF4-FFF2-40B4-BE49-F238E27FC236}">
              <a16:creationId xmlns:a16="http://schemas.microsoft.com/office/drawing/2014/main" id="{EEA47F25-F774-4415-9A76-EC581365A0BB}"/>
            </a:ext>
          </a:extLst>
        </xdr:cNvPr>
        <xdr:cNvCxnSpPr/>
      </xdr:nvCxnSpPr>
      <xdr:spPr>
        <a:xfrm>
          <a:off x="9356090" y="1721302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4C0240E0-9F11-4471-9670-537974FDFD82}"/>
            </a:ext>
          </a:extLst>
        </xdr:cNvPr>
        <xdr:cNvSpPr txBox="1"/>
      </xdr:nvSpPr>
      <xdr:spPr>
        <a:xfrm>
          <a:off x="9467850" y="18201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a:extLst>
            <a:ext uri="{FF2B5EF4-FFF2-40B4-BE49-F238E27FC236}">
              <a16:creationId xmlns:a16="http://schemas.microsoft.com/office/drawing/2014/main" id="{58FD0A85-DAB7-4950-805F-D6DC2784D10E}"/>
            </a:ext>
          </a:extLst>
        </xdr:cNvPr>
        <xdr:cNvSpPr/>
      </xdr:nvSpPr>
      <xdr:spPr>
        <a:xfrm>
          <a:off x="9394190" y="18353543"/>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a:extLst>
            <a:ext uri="{FF2B5EF4-FFF2-40B4-BE49-F238E27FC236}">
              <a16:creationId xmlns:a16="http://schemas.microsoft.com/office/drawing/2014/main" id="{B1F9664E-1861-4203-99A1-A4C9D6A90D10}"/>
            </a:ext>
          </a:extLst>
        </xdr:cNvPr>
        <xdr:cNvSpPr/>
      </xdr:nvSpPr>
      <xdr:spPr>
        <a:xfrm>
          <a:off x="8632190" y="1838930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a:extLst>
            <a:ext uri="{FF2B5EF4-FFF2-40B4-BE49-F238E27FC236}">
              <a16:creationId xmlns:a16="http://schemas.microsoft.com/office/drawing/2014/main" id="{69157CDF-91E5-4ADA-B8F0-EDC1C67A2D33}"/>
            </a:ext>
          </a:extLst>
        </xdr:cNvPr>
        <xdr:cNvSpPr/>
      </xdr:nvSpPr>
      <xdr:spPr>
        <a:xfrm>
          <a:off x="7846060" y="1839483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a:extLst>
            <a:ext uri="{FF2B5EF4-FFF2-40B4-BE49-F238E27FC236}">
              <a16:creationId xmlns:a16="http://schemas.microsoft.com/office/drawing/2014/main" id="{98CB33B0-E8C0-4428-969C-1AAB36EF594F}"/>
            </a:ext>
          </a:extLst>
        </xdr:cNvPr>
        <xdr:cNvSpPr/>
      </xdr:nvSpPr>
      <xdr:spPr>
        <a:xfrm>
          <a:off x="7029450" y="1837674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a:extLst>
            <a:ext uri="{FF2B5EF4-FFF2-40B4-BE49-F238E27FC236}">
              <a16:creationId xmlns:a16="http://schemas.microsoft.com/office/drawing/2014/main" id="{6F8E4249-62CA-42A8-A4B8-F2D97C118100}"/>
            </a:ext>
          </a:extLst>
        </xdr:cNvPr>
        <xdr:cNvSpPr/>
      </xdr:nvSpPr>
      <xdr:spPr>
        <a:xfrm>
          <a:off x="6231890" y="1840018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4014E448-D2CE-4360-BF2A-ED2C6F28F28B}"/>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20D25609-5C86-475F-98DD-21104F2326C7}"/>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87F4A950-09B4-471C-9288-DB692FBE85F4}"/>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8B2112B7-F72F-49ED-A492-FF5A3073519C}"/>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C76B05C3-B421-47AB-900F-1D769E9589F1}"/>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113792</xdr:rowOff>
    </xdr:from>
    <xdr:to>
      <xdr:col>55</xdr:col>
      <xdr:colOff>50800</xdr:colOff>
      <xdr:row>108</xdr:row>
      <xdr:rowOff>43942</xdr:rowOff>
    </xdr:to>
    <xdr:sp macro="" textlink="">
      <xdr:nvSpPr>
        <xdr:cNvPr id="469" name="楕円 468">
          <a:extLst>
            <a:ext uri="{FF2B5EF4-FFF2-40B4-BE49-F238E27FC236}">
              <a16:creationId xmlns:a16="http://schemas.microsoft.com/office/drawing/2014/main" id="{6779C79C-D875-4AAC-9E14-D66905E683F8}"/>
            </a:ext>
          </a:extLst>
        </xdr:cNvPr>
        <xdr:cNvSpPr/>
      </xdr:nvSpPr>
      <xdr:spPr>
        <a:xfrm>
          <a:off x="9394190" y="1845894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28719</xdr:rowOff>
    </xdr:from>
    <xdr:ext cx="599010" cy="259045"/>
    <xdr:sp macro="" textlink="">
      <xdr:nvSpPr>
        <xdr:cNvPr id="470" name="【港湾・漁港】&#10;一人当たり有形固定資産（償却資産）額該当値テキスト">
          <a:extLst>
            <a:ext uri="{FF2B5EF4-FFF2-40B4-BE49-F238E27FC236}">
              <a16:creationId xmlns:a16="http://schemas.microsoft.com/office/drawing/2014/main" id="{34775F60-A8B9-4259-92BF-5C848E45FE10}"/>
            </a:ext>
          </a:extLst>
        </xdr:cNvPr>
        <xdr:cNvSpPr txBox="1"/>
      </xdr:nvSpPr>
      <xdr:spPr>
        <a:xfrm>
          <a:off x="9467850" y="1837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115488</xdr:rowOff>
    </xdr:from>
    <xdr:to>
      <xdr:col>50</xdr:col>
      <xdr:colOff>165100</xdr:colOff>
      <xdr:row>108</xdr:row>
      <xdr:rowOff>45638</xdr:rowOff>
    </xdr:to>
    <xdr:sp macro="" textlink="">
      <xdr:nvSpPr>
        <xdr:cNvPr id="471" name="楕円 470">
          <a:extLst>
            <a:ext uri="{FF2B5EF4-FFF2-40B4-BE49-F238E27FC236}">
              <a16:creationId xmlns:a16="http://schemas.microsoft.com/office/drawing/2014/main" id="{7D330A88-4D07-45A3-9556-BCCA03EEE972}"/>
            </a:ext>
          </a:extLst>
        </xdr:cNvPr>
        <xdr:cNvSpPr/>
      </xdr:nvSpPr>
      <xdr:spPr>
        <a:xfrm>
          <a:off x="8632190" y="1846063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164592</xdr:rowOff>
    </xdr:from>
    <xdr:to>
      <xdr:col>55</xdr:col>
      <xdr:colOff>0</xdr:colOff>
      <xdr:row>107</xdr:row>
      <xdr:rowOff>166288</xdr:rowOff>
    </xdr:to>
    <xdr:cxnSp macro="">
      <xdr:nvCxnSpPr>
        <xdr:cNvPr id="472" name="直線コネクタ 471">
          <a:extLst>
            <a:ext uri="{FF2B5EF4-FFF2-40B4-BE49-F238E27FC236}">
              <a16:creationId xmlns:a16="http://schemas.microsoft.com/office/drawing/2014/main" id="{D06839FA-9BB2-4A10-BA9D-FE419A4B3DFA}"/>
            </a:ext>
          </a:extLst>
        </xdr:cNvPr>
        <xdr:cNvCxnSpPr/>
      </xdr:nvCxnSpPr>
      <xdr:spPr>
        <a:xfrm flipV="1">
          <a:off x="8686800" y="18513552"/>
          <a:ext cx="74295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116912</xdr:rowOff>
    </xdr:from>
    <xdr:to>
      <xdr:col>46</xdr:col>
      <xdr:colOff>38100</xdr:colOff>
      <xdr:row>108</xdr:row>
      <xdr:rowOff>47062</xdr:rowOff>
    </xdr:to>
    <xdr:sp macro="" textlink="">
      <xdr:nvSpPr>
        <xdr:cNvPr id="473" name="楕円 472">
          <a:extLst>
            <a:ext uri="{FF2B5EF4-FFF2-40B4-BE49-F238E27FC236}">
              <a16:creationId xmlns:a16="http://schemas.microsoft.com/office/drawing/2014/main" id="{111E28D1-5726-4105-A60C-C2952D180E9F}"/>
            </a:ext>
          </a:extLst>
        </xdr:cNvPr>
        <xdr:cNvSpPr/>
      </xdr:nvSpPr>
      <xdr:spPr>
        <a:xfrm>
          <a:off x="7846060" y="1846206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166288</xdr:rowOff>
    </xdr:from>
    <xdr:to>
      <xdr:col>50</xdr:col>
      <xdr:colOff>114300</xdr:colOff>
      <xdr:row>107</xdr:row>
      <xdr:rowOff>167712</xdr:rowOff>
    </xdr:to>
    <xdr:cxnSp macro="">
      <xdr:nvCxnSpPr>
        <xdr:cNvPr id="474" name="直線コネクタ 473">
          <a:extLst>
            <a:ext uri="{FF2B5EF4-FFF2-40B4-BE49-F238E27FC236}">
              <a16:creationId xmlns:a16="http://schemas.microsoft.com/office/drawing/2014/main" id="{4C797D94-D9B8-4B51-A417-5F4743BE04B4}"/>
            </a:ext>
          </a:extLst>
        </xdr:cNvPr>
        <xdr:cNvCxnSpPr/>
      </xdr:nvCxnSpPr>
      <xdr:spPr>
        <a:xfrm flipV="1">
          <a:off x="7889240" y="18515248"/>
          <a:ext cx="797560" cy="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118405</xdr:rowOff>
    </xdr:from>
    <xdr:to>
      <xdr:col>41</xdr:col>
      <xdr:colOff>101600</xdr:colOff>
      <xdr:row>108</xdr:row>
      <xdr:rowOff>48555</xdr:rowOff>
    </xdr:to>
    <xdr:sp macro="" textlink="">
      <xdr:nvSpPr>
        <xdr:cNvPr id="475" name="楕円 474">
          <a:extLst>
            <a:ext uri="{FF2B5EF4-FFF2-40B4-BE49-F238E27FC236}">
              <a16:creationId xmlns:a16="http://schemas.microsoft.com/office/drawing/2014/main" id="{9CEADAC1-3E31-4494-A344-DF47D607558C}"/>
            </a:ext>
          </a:extLst>
        </xdr:cNvPr>
        <xdr:cNvSpPr/>
      </xdr:nvSpPr>
      <xdr:spPr>
        <a:xfrm>
          <a:off x="7029450" y="184654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167712</xdr:rowOff>
    </xdr:from>
    <xdr:to>
      <xdr:col>45</xdr:col>
      <xdr:colOff>177800</xdr:colOff>
      <xdr:row>107</xdr:row>
      <xdr:rowOff>169205</xdr:rowOff>
    </xdr:to>
    <xdr:cxnSp macro="">
      <xdr:nvCxnSpPr>
        <xdr:cNvPr id="476" name="直線コネクタ 475">
          <a:extLst>
            <a:ext uri="{FF2B5EF4-FFF2-40B4-BE49-F238E27FC236}">
              <a16:creationId xmlns:a16="http://schemas.microsoft.com/office/drawing/2014/main" id="{6B71C747-35EA-40B9-9447-6E5ABA66503A}"/>
            </a:ext>
          </a:extLst>
        </xdr:cNvPr>
        <xdr:cNvCxnSpPr/>
      </xdr:nvCxnSpPr>
      <xdr:spPr>
        <a:xfrm flipV="1">
          <a:off x="7084060" y="18516672"/>
          <a:ext cx="80518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119661</xdr:rowOff>
    </xdr:from>
    <xdr:to>
      <xdr:col>36</xdr:col>
      <xdr:colOff>165100</xdr:colOff>
      <xdr:row>108</xdr:row>
      <xdr:rowOff>49811</xdr:rowOff>
    </xdr:to>
    <xdr:sp macro="" textlink="">
      <xdr:nvSpPr>
        <xdr:cNvPr id="477" name="楕円 476">
          <a:extLst>
            <a:ext uri="{FF2B5EF4-FFF2-40B4-BE49-F238E27FC236}">
              <a16:creationId xmlns:a16="http://schemas.microsoft.com/office/drawing/2014/main" id="{A95BACC2-4468-4E63-832E-09D3F0D560BB}"/>
            </a:ext>
          </a:extLst>
        </xdr:cNvPr>
        <xdr:cNvSpPr/>
      </xdr:nvSpPr>
      <xdr:spPr>
        <a:xfrm>
          <a:off x="6231890" y="1846671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169205</xdr:rowOff>
    </xdr:from>
    <xdr:to>
      <xdr:col>41</xdr:col>
      <xdr:colOff>50800</xdr:colOff>
      <xdr:row>107</xdr:row>
      <xdr:rowOff>170461</xdr:rowOff>
    </xdr:to>
    <xdr:cxnSp macro="">
      <xdr:nvCxnSpPr>
        <xdr:cNvPr id="478" name="直線コネクタ 477">
          <a:extLst>
            <a:ext uri="{FF2B5EF4-FFF2-40B4-BE49-F238E27FC236}">
              <a16:creationId xmlns:a16="http://schemas.microsoft.com/office/drawing/2014/main" id="{8460D62F-0BA1-41D3-8C14-CD1984145FEC}"/>
            </a:ext>
          </a:extLst>
        </xdr:cNvPr>
        <xdr:cNvCxnSpPr/>
      </xdr:nvCxnSpPr>
      <xdr:spPr>
        <a:xfrm flipV="1">
          <a:off x="6286500" y="18518165"/>
          <a:ext cx="797560" cy="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160376</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50E8344B-94F3-4931-A348-7E32B40CFEE8}"/>
            </a:ext>
          </a:extLst>
        </xdr:cNvPr>
        <xdr:cNvSpPr txBox="1"/>
      </xdr:nvSpPr>
      <xdr:spPr>
        <a:xfrm>
          <a:off x="8401265" y="1816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165909</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96F05A2E-E2AA-4B09-8026-2FB5D33CDC3C}"/>
            </a:ext>
          </a:extLst>
        </xdr:cNvPr>
        <xdr:cNvSpPr txBox="1"/>
      </xdr:nvSpPr>
      <xdr:spPr>
        <a:xfrm>
          <a:off x="7610690" y="1817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151630</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453A2AE0-7892-433B-BB02-F8E68E8E8AC3}"/>
            </a:ext>
          </a:extLst>
        </xdr:cNvPr>
        <xdr:cNvSpPr txBox="1"/>
      </xdr:nvSpPr>
      <xdr:spPr>
        <a:xfrm>
          <a:off x="682265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169350</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763A8D68-60BB-4903-94EE-CE77FCA26218}"/>
            </a:ext>
          </a:extLst>
        </xdr:cNvPr>
        <xdr:cNvSpPr txBox="1"/>
      </xdr:nvSpPr>
      <xdr:spPr>
        <a:xfrm>
          <a:off x="6007950" y="1817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36765</xdr:rowOff>
    </xdr:from>
    <xdr:ext cx="599010" cy="259045"/>
    <xdr:sp macro="" textlink="">
      <xdr:nvSpPr>
        <xdr:cNvPr id="483" name="n_1mainValue【港湾・漁港】&#10;一人当たり有形固定資産（償却資産）額">
          <a:extLst>
            <a:ext uri="{FF2B5EF4-FFF2-40B4-BE49-F238E27FC236}">
              <a16:creationId xmlns:a16="http://schemas.microsoft.com/office/drawing/2014/main" id="{87D31CED-6A70-40C8-A861-324BB8E93A0E}"/>
            </a:ext>
          </a:extLst>
        </xdr:cNvPr>
        <xdr:cNvSpPr txBox="1"/>
      </xdr:nvSpPr>
      <xdr:spPr>
        <a:xfrm>
          <a:off x="8401265" y="1855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38189</xdr:rowOff>
    </xdr:from>
    <xdr:ext cx="599010" cy="259045"/>
    <xdr:sp macro="" textlink="">
      <xdr:nvSpPr>
        <xdr:cNvPr id="484" name="n_2mainValue【港湾・漁港】&#10;一人当たり有形固定資産（償却資産）額">
          <a:extLst>
            <a:ext uri="{FF2B5EF4-FFF2-40B4-BE49-F238E27FC236}">
              <a16:creationId xmlns:a16="http://schemas.microsoft.com/office/drawing/2014/main" id="{41A0D879-F8AF-4F2D-A856-882F5C015B85}"/>
            </a:ext>
          </a:extLst>
        </xdr:cNvPr>
        <xdr:cNvSpPr txBox="1"/>
      </xdr:nvSpPr>
      <xdr:spPr>
        <a:xfrm>
          <a:off x="7610690" y="1855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39682</xdr:rowOff>
    </xdr:from>
    <xdr:ext cx="599010" cy="259045"/>
    <xdr:sp macro="" textlink="">
      <xdr:nvSpPr>
        <xdr:cNvPr id="485" name="n_3mainValue【港湾・漁港】&#10;一人当たり有形固定資産（償却資産）額">
          <a:extLst>
            <a:ext uri="{FF2B5EF4-FFF2-40B4-BE49-F238E27FC236}">
              <a16:creationId xmlns:a16="http://schemas.microsoft.com/office/drawing/2014/main" id="{9C99C979-1033-4B05-9F82-9AC6C153E9BC}"/>
            </a:ext>
          </a:extLst>
        </xdr:cNvPr>
        <xdr:cNvSpPr txBox="1"/>
      </xdr:nvSpPr>
      <xdr:spPr>
        <a:xfrm>
          <a:off x="6822655" y="1855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40938</xdr:rowOff>
    </xdr:from>
    <xdr:ext cx="599010" cy="259045"/>
    <xdr:sp macro="" textlink="">
      <xdr:nvSpPr>
        <xdr:cNvPr id="486" name="n_4mainValue【港湾・漁港】&#10;一人当たり有形固定資産（償却資産）額">
          <a:extLst>
            <a:ext uri="{FF2B5EF4-FFF2-40B4-BE49-F238E27FC236}">
              <a16:creationId xmlns:a16="http://schemas.microsoft.com/office/drawing/2014/main" id="{09C83FF4-CA85-4BB0-8694-033DA3F4F741}"/>
            </a:ext>
          </a:extLst>
        </xdr:cNvPr>
        <xdr:cNvSpPr txBox="1"/>
      </xdr:nvSpPr>
      <xdr:spPr>
        <a:xfrm>
          <a:off x="6007950" y="1855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FA763F85-F6CA-4734-827F-D1C59534EA46}"/>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BDA5F7B6-9A9C-4521-9871-F550708E830A}"/>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B821A37B-5CB0-493A-8F56-1ABA0EF106CC}"/>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7C85221C-7D46-42CD-951C-6407EFC51A91}"/>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D447A12D-C06C-4AB1-9FBB-E88656B3277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EE1C3E6F-DE7E-405C-9B45-2EE8E5118150}"/>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EE84666E-96A8-4B7E-B7FB-F34FE3F9E883}"/>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9EF7CC92-170D-4D6E-A818-F1FB89B8CC34}"/>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D2FAD897-CBE1-4B0B-89D8-646E5B408E87}"/>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F26F3C07-81E4-40F1-B56C-880DC1DD7056}"/>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FAEB3A92-92CC-4D95-9196-F1B8527BDB9B}"/>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DBFFEB23-CCC4-4335-815B-F1969B6649CA}"/>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4651BD0D-5616-4D78-AC9A-42E49CF98566}"/>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4480B392-A8E7-46FF-8384-A4F7F973BE2F}"/>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411F7BAB-396C-4465-AFA1-EFD02A11E7A4}"/>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EEA847F3-5D5B-44DF-87D1-AC01E99E5108}"/>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8D5A33E4-5180-4B22-B99F-3CB486797816}"/>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2069522F-6023-4E96-8C3A-F8F84CA78C44}"/>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3714A2EB-1BF4-4C45-9A0D-7194B735DC2A}"/>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F451C32B-4497-4B5B-80B4-F71C3E627D99}"/>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a:extLst>
            <a:ext uri="{FF2B5EF4-FFF2-40B4-BE49-F238E27FC236}">
              <a16:creationId xmlns:a16="http://schemas.microsoft.com/office/drawing/2014/main" id="{BF3E2E26-B608-44A1-8D31-C0830844C1F6}"/>
            </a:ext>
          </a:extLst>
        </xdr:cNvPr>
        <xdr:cNvSpPr txBox="1"/>
      </xdr:nvSpPr>
      <xdr:spPr>
        <a:xfrm>
          <a:off x="10905006" y="557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49694C97-45E6-4173-8FF6-DC08C795D2BD}"/>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4767B4CD-7CF9-4654-AADA-C29A45E392F5}"/>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a:extLst>
            <a:ext uri="{FF2B5EF4-FFF2-40B4-BE49-F238E27FC236}">
              <a16:creationId xmlns:a16="http://schemas.microsoft.com/office/drawing/2014/main" id="{742E38E3-82AD-4571-B13A-0F146FCCDC94}"/>
            </a:ext>
          </a:extLst>
        </xdr:cNvPr>
        <xdr:cNvCxnSpPr/>
      </xdr:nvCxnSpPr>
      <xdr:spPr>
        <a:xfrm flipV="1">
          <a:off x="14703424" y="571119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id="{C85F78BE-C6BB-4606-9D35-CCA1E5C89AB7}"/>
            </a:ext>
          </a:extLst>
        </xdr:cNvPr>
        <xdr:cNvSpPr txBox="1"/>
      </xdr:nvSpPr>
      <xdr:spPr>
        <a:xfrm>
          <a:off x="1474216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a:extLst>
            <a:ext uri="{FF2B5EF4-FFF2-40B4-BE49-F238E27FC236}">
              <a16:creationId xmlns:a16="http://schemas.microsoft.com/office/drawing/2014/main" id="{D922B0C3-916A-49C0-99DF-3BA5E027D879}"/>
            </a:ext>
          </a:extLst>
        </xdr:cNvPr>
        <xdr:cNvCxnSpPr/>
      </xdr:nvCxnSpPr>
      <xdr:spPr>
        <a:xfrm>
          <a:off x="14611350" y="698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a:extLst>
            <a:ext uri="{FF2B5EF4-FFF2-40B4-BE49-F238E27FC236}">
              <a16:creationId xmlns:a16="http://schemas.microsoft.com/office/drawing/2014/main" id="{D249D39E-D660-44B0-9EA0-56834320798D}"/>
            </a:ext>
          </a:extLst>
        </xdr:cNvPr>
        <xdr:cNvSpPr txBox="1"/>
      </xdr:nvSpPr>
      <xdr:spPr>
        <a:xfrm>
          <a:off x="14742160" y="549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a:extLst>
            <a:ext uri="{FF2B5EF4-FFF2-40B4-BE49-F238E27FC236}">
              <a16:creationId xmlns:a16="http://schemas.microsoft.com/office/drawing/2014/main" id="{EC75992A-AFCD-479E-8EEB-9DC73394DD82}"/>
            </a:ext>
          </a:extLst>
        </xdr:cNvPr>
        <xdr:cNvCxnSpPr/>
      </xdr:nvCxnSpPr>
      <xdr:spPr>
        <a:xfrm>
          <a:off x="14611350" y="571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0C235F75-E474-4EF6-8510-A9F6DF91CAB4}"/>
            </a:ext>
          </a:extLst>
        </xdr:cNvPr>
        <xdr:cNvSpPr txBox="1"/>
      </xdr:nvSpPr>
      <xdr:spPr>
        <a:xfrm>
          <a:off x="1474216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a:extLst>
            <a:ext uri="{FF2B5EF4-FFF2-40B4-BE49-F238E27FC236}">
              <a16:creationId xmlns:a16="http://schemas.microsoft.com/office/drawing/2014/main" id="{CD0B7FC1-790F-4D37-946E-CC37CC9D9F47}"/>
            </a:ext>
          </a:extLst>
        </xdr:cNvPr>
        <xdr:cNvSpPr/>
      </xdr:nvSpPr>
      <xdr:spPr>
        <a:xfrm>
          <a:off x="14649450" y="637095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a:extLst>
            <a:ext uri="{FF2B5EF4-FFF2-40B4-BE49-F238E27FC236}">
              <a16:creationId xmlns:a16="http://schemas.microsoft.com/office/drawing/2014/main" id="{3CA7DAE2-659D-46B6-B13F-6C7D4989F8AD}"/>
            </a:ext>
          </a:extLst>
        </xdr:cNvPr>
        <xdr:cNvSpPr/>
      </xdr:nvSpPr>
      <xdr:spPr>
        <a:xfrm>
          <a:off x="13887450" y="640651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18" name="フローチャート: 判断 517">
          <a:extLst>
            <a:ext uri="{FF2B5EF4-FFF2-40B4-BE49-F238E27FC236}">
              <a16:creationId xmlns:a16="http://schemas.microsoft.com/office/drawing/2014/main" id="{02557BDF-AC97-4006-B5CD-13469BA92CA2}"/>
            </a:ext>
          </a:extLst>
        </xdr:cNvPr>
        <xdr:cNvSpPr/>
      </xdr:nvSpPr>
      <xdr:spPr>
        <a:xfrm>
          <a:off x="13089890" y="640080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19" name="フローチャート: 判断 518">
          <a:extLst>
            <a:ext uri="{FF2B5EF4-FFF2-40B4-BE49-F238E27FC236}">
              <a16:creationId xmlns:a16="http://schemas.microsoft.com/office/drawing/2014/main" id="{A1660E7B-8036-4B65-B6F5-AD9982EA0F58}"/>
            </a:ext>
          </a:extLst>
        </xdr:cNvPr>
        <xdr:cNvSpPr/>
      </xdr:nvSpPr>
      <xdr:spPr>
        <a:xfrm>
          <a:off x="12303760" y="6381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20" name="フローチャート: 判断 519">
          <a:extLst>
            <a:ext uri="{FF2B5EF4-FFF2-40B4-BE49-F238E27FC236}">
              <a16:creationId xmlns:a16="http://schemas.microsoft.com/office/drawing/2014/main" id="{23340744-F32A-4A7F-9438-7A543211F258}"/>
            </a:ext>
          </a:extLst>
        </xdr:cNvPr>
        <xdr:cNvSpPr/>
      </xdr:nvSpPr>
      <xdr:spPr>
        <a:xfrm>
          <a:off x="11487150" y="640207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38D3E43C-0108-4DC1-909A-12BC7A4708D1}"/>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5FAC45D3-5CE9-48DE-9498-E3054962A1C9}"/>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BE45BC02-9D1C-4C47-9988-1F0B84E930C0}"/>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54077D48-B085-479D-BC23-B448B2D01387}"/>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64ACBAFC-3880-4D51-8FB7-5BDC4482CB9D}"/>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167640</xdr:rowOff>
    </xdr:from>
    <xdr:to>
      <xdr:col>85</xdr:col>
      <xdr:colOff>177800</xdr:colOff>
      <xdr:row>36</xdr:row>
      <xdr:rowOff>97790</xdr:rowOff>
    </xdr:to>
    <xdr:sp macro="" textlink="">
      <xdr:nvSpPr>
        <xdr:cNvPr id="526" name="楕円 525">
          <a:extLst>
            <a:ext uri="{FF2B5EF4-FFF2-40B4-BE49-F238E27FC236}">
              <a16:creationId xmlns:a16="http://schemas.microsoft.com/office/drawing/2014/main" id="{0F1ECECC-E0D7-459A-871F-16FDFD27D012}"/>
            </a:ext>
          </a:extLst>
        </xdr:cNvPr>
        <xdr:cNvSpPr/>
      </xdr:nvSpPr>
      <xdr:spPr>
        <a:xfrm>
          <a:off x="14649450" y="617220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19067</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DA6A0787-52BE-4EEE-9A75-B7C1C5E62206}"/>
            </a:ext>
          </a:extLst>
        </xdr:cNvPr>
        <xdr:cNvSpPr txBox="1"/>
      </xdr:nvSpPr>
      <xdr:spPr>
        <a:xfrm>
          <a:off x="14742160"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528" name="楕円 527">
          <a:extLst>
            <a:ext uri="{FF2B5EF4-FFF2-40B4-BE49-F238E27FC236}">
              <a16:creationId xmlns:a16="http://schemas.microsoft.com/office/drawing/2014/main" id="{5FD09544-2AC8-49BB-87D8-CAFC3C12614B}"/>
            </a:ext>
          </a:extLst>
        </xdr:cNvPr>
        <xdr:cNvSpPr/>
      </xdr:nvSpPr>
      <xdr:spPr>
        <a:xfrm>
          <a:off x="13887450" y="64414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46990</xdr:rowOff>
    </xdr:from>
    <xdr:to>
      <xdr:col>85</xdr:col>
      <xdr:colOff>127000</xdr:colOff>
      <xdr:row>37</xdr:row>
      <xdr:rowOff>144780</xdr:rowOff>
    </xdr:to>
    <xdr:cxnSp macro="">
      <xdr:nvCxnSpPr>
        <xdr:cNvPr id="529" name="直線コネクタ 528">
          <a:extLst>
            <a:ext uri="{FF2B5EF4-FFF2-40B4-BE49-F238E27FC236}">
              <a16:creationId xmlns:a16="http://schemas.microsoft.com/office/drawing/2014/main" id="{19A1B77A-99E4-49E5-BE59-48D673E1939F}"/>
            </a:ext>
          </a:extLst>
        </xdr:cNvPr>
        <xdr:cNvCxnSpPr/>
      </xdr:nvCxnSpPr>
      <xdr:spPr>
        <a:xfrm flipV="1">
          <a:off x="13942060" y="6221095"/>
          <a:ext cx="762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30" name="楕円 529">
          <a:extLst>
            <a:ext uri="{FF2B5EF4-FFF2-40B4-BE49-F238E27FC236}">
              <a16:creationId xmlns:a16="http://schemas.microsoft.com/office/drawing/2014/main" id="{8346C2FE-87A6-41F1-8F4E-BCE681772407}"/>
            </a:ext>
          </a:extLst>
        </xdr:cNvPr>
        <xdr:cNvSpPr/>
      </xdr:nvSpPr>
      <xdr:spPr>
        <a:xfrm>
          <a:off x="13089890" y="640080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111760</xdr:rowOff>
    </xdr:from>
    <xdr:to>
      <xdr:col>81</xdr:col>
      <xdr:colOff>50800</xdr:colOff>
      <xdr:row>37</xdr:row>
      <xdr:rowOff>144780</xdr:rowOff>
    </xdr:to>
    <xdr:cxnSp macro="">
      <xdr:nvCxnSpPr>
        <xdr:cNvPr id="531" name="直線コネクタ 530">
          <a:extLst>
            <a:ext uri="{FF2B5EF4-FFF2-40B4-BE49-F238E27FC236}">
              <a16:creationId xmlns:a16="http://schemas.microsoft.com/office/drawing/2014/main" id="{2823AEFF-BAD7-4007-8D8E-D85CE419DF03}"/>
            </a:ext>
          </a:extLst>
        </xdr:cNvPr>
        <xdr:cNvCxnSpPr/>
      </xdr:nvCxnSpPr>
      <xdr:spPr>
        <a:xfrm>
          <a:off x="13144500" y="6455410"/>
          <a:ext cx="79756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67310</xdr:rowOff>
    </xdr:from>
    <xdr:to>
      <xdr:col>72</xdr:col>
      <xdr:colOff>38100</xdr:colOff>
      <xdr:row>37</xdr:row>
      <xdr:rowOff>168910</xdr:rowOff>
    </xdr:to>
    <xdr:sp macro="" textlink="">
      <xdr:nvSpPr>
        <xdr:cNvPr id="532" name="楕円 531">
          <a:extLst>
            <a:ext uri="{FF2B5EF4-FFF2-40B4-BE49-F238E27FC236}">
              <a16:creationId xmlns:a16="http://schemas.microsoft.com/office/drawing/2014/main" id="{A9038174-B0E0-453C-967B-9985E644A8C8}"/>
            </a:ext>
          </a:extLst>
        </xdr:cNvPr>
        <xdr:cNvSpPr/>
      </xdr:nvSpPr>
      <xdr:spPr>
        <a:xfrm>
          <a:off x="12303760" y="64090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111760</xdr:rowOff>
    </xdr:from>
    <xdr:to>
      <xdr:col>76</xdr:col>
      <xdr:colOff>114300</xdr:colOff>
      <xdr:row>37</xdr:row>
      <xdr:rowOff>118110</xdr:rowOff>
    </xdr:to>
    <xdr:cxnSp macro="">
      <xdr:nvCxnSpPr>
        <xdr:cNvPr id="533" name="直線コネクタ 532">
          <a:extLst>
            <a:ext uri="{FF2B5EF4-FFF2-40B4-BE49-F238E27FC236}">
              <a16:creationId xmlns:a16="http://schemas.microsoft.com/office/drawing/2014/main" id="{27DACA82-7498-4741-826C-F5ED4319599C}"/>
            </a:ext>
          </a:extLst>
        </xdr:cNvPr>
        <xdr:cNvCxnSpPr/>
      </xdr:nvCxnSpPr>
      <xdr:spPr>
        <a:xfrm flipV="1">
          <a:off x="12346940" y="6455410"/>
          <a:ext cx="79756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44450</xdr:rowOff>
    </xdr:from>
    <xdr:to>
      <xdr:col>67</xdr:col>
      <xdr:colOff>101600</xdr:colOff>
      <xdr:row>37</xdr:row>
      <xdr:rowOff>146050</xdr:rowOff>
    </xdr:to>
    <xdr:sp macro="" textlink="">
      <xdr:nvSpPr>
        <xdr:cNvPr id="534" name="楕円 533">
          <a:extLst>
            <a:ext uri="{FF2B5EF4-FFF2-40B4-BE49-F238E27FC236}">
              <a16:creationId xmlns:a16="http://schemas.microsoft.com/office/drawing/2014/main" id="{CE454E1E-FB53-43D9-9482-45D26A4DBF61}"/>
            </a:ext>
          </a:extLst>
        </xdr:cNvPr>
        <xdr:cNvSpPr/>
      </xdr:nvSpPr>
      <xdr:spPr>
        <a:xfrm>
          <a:off x="11487150" y="63900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95250</xdr:rowOff>
    </xdr:from>
    <xdr:to>
      <xdr:col>71</xdr:col>
      <xdr:colOff>177800</xdr:colOff>
      <xdr:row>37</xdr:row>
      <xdr:rowOff>118110</xdr:rowOff>
    </xdr:to>
    <xdr:cxnSp macro="">
      <xdr:nvCxnSpPr>
        <xdr:cNvPr id="535" name="直線コネクタ 534">
          <a:extLst>
            <a:ext uri="{FF2B5EF4-FFF2-40B4-BE49-F238E27FC236}">
              <a16:creationId xmlns:a16="http://schemas.microsoft.com/office/drawing/2014/main" id="{AAD91FAE-6BFE-4B3C-8335-412851EEFDFE}"/>
            </a:ext>
          </a:extLst>
        </xdr:cNvPr>
        <xdr:cNvCxnSpPr/>
      </xdr:nvCxnSpPr>
      <xdr:spPr>
        <a:xfrm>
          <a:off x="11541760" y="6435090"/>
          <a:ext cx="80518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D502A6AF-13C7-4009-ADD5-CB40B2ACFCEE}"/>
            </a:ext>
          </a:extLst>
        </xdr:cNvPr>
        <xdr:cNvSpPr txBox="1"/>
      </xdr:nvSpPr>
      <xdr:spPr>
        <a:xfrm>
          <a:off x="1373823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5A8181CA-1EDE-4358-96E6-C4D86802A162}"/>
            </a:ext>
          </a:extLst>
        </xdr:cNvPr>
        <xdr:cNvSpPr txBox="1"/>
      </xdr:nvSpPr>
      <xdr:spPr>
        <a:xfrm>
          <a:off x="12957184"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943A4BFC-5B01-42E0-A136-E2DE5A9F49D9}"/>
            </a:ext>
          </a:extLst>
        </xdr:cNvPr>
        <xdr:cNvSpPr txBox="1"/>
      </xdr:nvSpPr>
      <xdr:spPr>
        <a:xfrm>
          <a:off x="12171054" y="615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147337</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A1614BAB-3692-4BAC-ADCC-5C0BA8372EBD}"/>
            </a:ext>
          </a:extLst>
        </xdr:cNvPr>
        <xdr:cNvSpPr txBox="1"/>
      </xdr:nvSpPr>
      <xdr:spPr>
        <a:xfrm>
          <a:off x="11354444" y="648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15257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B32C4181-2D7E-4C9B-B402-7A16D9317483}"/>
            </a:ext>
          </a:extLst>
        </xdr:cNvPr>
        <xdr:cNvSpPr txBox="1"/>
      </xdr:nvSpPr>
      <xdr:spPr>
        <a:xfrm>
          <a:off x="1373823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6EE747D7-28C5-4D32-94C8-06AFF3163493}"/>
            </a:ext>
          </a:extLst>
        </xdr:cNvPr>
        <xdr:cNvSpPr txBox="1"/>
      </xdr:nvSpPr>
      <xdr:spPr>
        <a:xfrm>
          <a:off x="12957184" y="618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160037</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95E0B6B0-D0ED-45AD-B3F6-344FE121201D}"/>
            </a:ext>
          </a:extLst>
        </xdr:cNvPr>
        <xdr:cNvSpPr txBox="1"/>
      </xdr:nvSpPr>
      <xdr:spPr>
        <a:xfrm>
          <a:off x="1217105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162577</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EDAEFFCC-87EF-406C-8F79-2F0C4813DF95}"/>
            </a:ext>
          </a:extLst>
        </xdr:cNvPr>
        <xdr:cNvSpPr txBox="1"/>
      </xdr:nvSpPr>
      <xdr:spPr>
        <a:xfrm>
          <a:off x="113544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7102A3DF-D06E-47EF-94AD-E4D69D1F74BF}"/>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A1EE81DF-0F76-4204-B223-B7F3D85F0405}"/>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485A7B96-2DB8-483C-8F57-F6FD099DC791}"/>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9BE1C5B8-77B3-42B1-8A15-11AB0C0487AA}"/>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874916BB-D10C-43E7-9D0A-8D39AA05D65E}"/>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1A5C0EE9-7F74-45AC-A526-84B6961E48F0}"/>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E831790E-75B1-4DF5-A6DD-ED89A68C7F75}"/>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2F26BF9A-6E34-44CC-81E4-D3BA07371D26}"/>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30D63A4A-1E7E-4895-B18F-81F7D4E8EA3D}"/>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E578FB91-7BB4-4ED5-9DEF-9D54DE725978}"/>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1DF8011E-F7C6-4450-8AF3-43FDE408364C}"/>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a:extLst>
            <a:ext uri="{FF2B5EF4-FFF2-40B4-BE49-F238E27FC236}">
              <a16:creationId xmlns:a16="http://schemas.microsoft.com/office/drawing/2014/main" id="{5BBF186F-4F1C-4526-BE9F-9F725F9D1E8E}"/>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367AEAB1-10C5-4B75-8CB7-45DDA57613C7}"/>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a:extLst>
            <a:ext uri="{FF2B5EF4-FFF2-40B4-BE49-F238E27FC236}">
              <a16:creationId xmlns:a16="http://schemas.microsoft.com/office/drawing/2014/main" id="{6C89FADB-4697-464F-A2E4-82FEB061B46C}"/>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6B82B30B-7C98-4044-A19A-0B5DFE399E15}"/>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a:extLst>
            <a:ext uri="{FF2B5EF4-FFF2-40B4-BE49-F238E27FC236}">
              <a16:creationId xmlns:a16="http://schemas.microsoft.com/office/drawing/2014/main" id="{6B9C6A8B-9FE6-4E9E-9D2C-2508B6A2D88C}"/>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F952D0B5-6D70-48DA-AE15-7126719ABC10}"/>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a:extLst>
            <a:ext uri="{FF2B5EF4-FFF2-40B4-BE49-F238E27FC236}">
              <a16:creationId xmlns:a16="http://schemas.microsoft.com/office/drawing/2014/main" id="{F84EC112-CDFD-4E26-9F69-7DACF847B2B8}"/>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B402DF1F-E577-4CAE-BD25-29E15DED0B0D}"/>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784D4224-D558-4437-ABA4-63DEEF1AB5CE}"/>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FC90FFD3-D38A-4863-B9D9-8CB39B54BC90}"/>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a:extLst>
            <a:ext uri="{FF2B5EF4-FFF2-40B4-BE49-F238E27FC236}">
              <a16:creationId xmlns:a16="http://schemas.microsoft.com/office/drawing/2014/main" id="{C0AD6A6A-A11E-47CA-A9A1-CEAE521B0224}"/>
            </a:ext>
          </a:extLst>
        </xdr:cNvPr>
        <xdr:cNvCxnSpPr/>
      </xdr:nvCxnSpPr>
      <xdr:spPr>
        <a:xfrm flipV="1">
          <a:off x="19947254" y="5818251"/>
          <a:ext cx="0" cy="132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5F80EC33-EDBA-4223-BD67-1F991ECA1A3E}"/>
            </a:ext>
          </a:extLst>
        </xdr:cNvPr>
        <xdr:cNvSpPr txBox="1"/>
      </xdr:nvSpPr>
      <xdr:spPr>
        <a:xfrm>
          <a:off x="19985990" y="715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a:extLst>
            <a:ext uri="{FF2B5EF4-FFF2-40B4-BE49-F238E27FC236}">
              <a16:creationId xmlns:a16="http://schemas.microsoft.com/office/drawing/2014/main" id="{A7366506-9284-4239-9DE5-0E259503F4F3}"/>
            </a:ext>
          </a:extLst>
        </xdr:cNvPr>
        <xdr:cNvCxnSpPr/>
      </xdr:nvCxnSpPr>
      <xdr:spPr>
        <a:xfrm>
          <a:off x="19885660" y="7146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75FC6849-78FB-4E0F-A349-04D1DFBD7A01}"/>
            </a:ext>
          </a:extLst>
        </xdr:cNvPr>
        <xdr:cNvSpPr txBox="1"/>
      </xdr:nvSpPr>
      <xdr:spPr>
        <a:xfrm>
          <a:off x="19985990" y="558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a:extLst>
            <a:ext uri="{FF2B5EF4-FFF2-40B4-BE49-F238E27FC236}">
              <a16:creationId xmlns:a16="http://schemas.microsoft.com/office/drawing/2014/main" id="{3497B214-AD78-4C9C-B441-7EF2763294F2}"/>
            </a:ext>
          </a:extLst>
        </xdr:cNvPr>
        <xdr:cNvCxnSpPr/>
      </xdr:nvCxnSpPr>
      <xdr:spPr>
        <a:xfrm>
          <a:off x="19885660" y="5818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35D16269-F927-444A-9795-C4E0EEC63637}"/>
            </a:ext>
          </a:extLst>
        </xdr:cNvPr>
        <xdr:cNvSpPr txBox="1"/>
      </xdr:nvSpPr>
      <xdr:spPr>
        <a:xfrm>
          <a:off x="1998599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a:extLst>
            <a:ext uri="{FF2B5EF4-FFF2-40B4-BE49-F238E27FC236}">
              <a16:creationId xmlns:a16="http://schemas.microsoft.com/office/drawing/2014/main" id="{771331E8-EFFF-424C-80F3-B821F56C9AC4}"/>
            </a:ext>
          </a:extLst>
        </xdr:cNvPr>
        <xdr:cNvSpPr/>
      </xdr:nvSpPr>
      <xdr:spPr>
        <a:xfrm>
          <a:off x="19904710" y="66662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a:extLst>
            <a:ext uri="{FF2B5EF4-FFF2-40B4-BE49-F238E27FC236}">
              <a16:creationId xmlns:a16="http://schemas.microsoft.com/office/drawing/2014/main" id="{CF8B79E1-4C58-47CC-B39E-39608F4DAA03}"/>
            </a:ext>
          </a:extLst>
        </xdr:cNvPr>
        <xdr:cNvSpPr/>
      </xdr:nvSpPr>
      <xdr:spPr>
        <a:xfrm>
          <a:off x="19161760" y="66868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73" name="フローチャート: 判断 572">
          <a:extLst>
            <a:ext uri="{FF2B5EF4-FFF2-40B4-BE49-F238E27FC236}">
              <a16:creationId xmlns:a16="http://schemas.microsoft.com/office/drawing/2014/main" id="{DC4B7C94-74CE-4474-9BC0-EBE91885E862}"/>
            </a:ext>
          </a:extLst>
        </xdr:cNvPr>
        <xdr:cNvSpPr/>
      </xdr:nvSpPr>
      <xdr:spPr>
        <a:xfrm>
          <a:off x="18345150" y="67020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74" name="フローチャート: 判断 573">
          <a:extLst>
            <a:ext uri="{FF2B5EF4-FFF2-40B4-BE49-F238E27FC236}">
              <a16:creationId xmlns:a16="http://schemas.microsoft.com/office/drawing/2014/main" id="{EC2FF2B6-73AC-4555-A3A9-2DB9F454DFA7}"/>
            </a:ext>
          </a:extLst>
        </xdr:cNvPr>
        <xdr:cNvSpPr/>
      </xdr:nvSpPr>
      <xdr:spPr>
        <a:xfrm>
          <a:off x="17547590" y="669328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75" name="フローチャート: 判断 574">
          <a:extLst>
            <a:ext uri="{FF2B5EF4-FFF2-40B4-BE49-F238E27FC236}">
              <a16:creationId xmlns:a16="http://schemas.microsoft.com/office/drawing/2014/main" id="{D2860801-241B-4327-8531-F5DD02FA6E38}"/>
            </a:ext>
          </a:extLst>
        </xdr:cNvPr>
        <xdr:cNvSpPr/>
      </xdr:nvSpPr>
      <xdr:spPr>
        <a:xfrm>
          <a:off x="16761460" y="66890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46C696A3-4A94-4EB7-829A-26B04BDB89C9}"/>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410F98A9-448C-4E16-92BE-A72B10B434EF}"/>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A9D15F39-671C-49CC-88BD-437017BEDD47}"/>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2BDCCFC9-61C7-47D6-A195-2A5BE80C13A0}"/>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FE7B026C-C156-4F7F-AF55-481548B8F51F}"/>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43688</xdr:rowOff>
    </xdr:from>
    <xdr:to>
      <xdr:col>116</xdr:col>
      <xdr:colOff>114300</xdr:colOff>
      <xdr:row>36</xdr:row>
      <xdr:rowOff>145288</xdr:rowOff>
    </xdr:to>
    <xdr:sp macro="" textlink="">
      <xdr:nvSpPr>
        <xdr:cNvPr id="581" name="楕円 580">
          <a:extLst>
            <a:ext uri="{FF2B5EF4-FFF2-40B4-BE49-F238E27FC236}">
              <a16:creationId xmlns:a16="http://schemas.microsoft.com/office/drawing/2014/main" id="{1AF9DF4C-99BC-4EE8-9BF1-DCB51A65E53F}"/>
            </a:ext>
          </a:extLst>
        </xdr:cNvPr>
        <xdr:cNvSpPr/>
      </xdr:nvSpPr>
      <xdr:spPr>
        <a:xfrm>
          <a:off x="19904710" y="621779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66565</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BDFEBCFD-C1F7-403C-8EFA-6538480104B5}"/>
            </a:ext>
          </a:extLst>
        </xdr:cNvPr>
        <xdr:cNvSpPr txBox="1"/>
      </xdr:nvSpPr>
      <xdr:spPr>
        <a:xfrm>
          <a:off x="19985990" y="606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82550</xdr:rowOff>
    </xdr:from>
    <xdr:to>
      <xdr:col>112</xdr:col>
      <xdr:colOff>38100</xdr:colOff>
      <xdr:row>39</xdr:row>
      <xdr:rowOff>12700</xdr:rowOff>
    </xdr:to>
    <xdr:sp macro="" textlink="">
      <xdr:nvSpPr>
        <xdr:cNvPr id="583" name="楕円 582">
          <a:extLst>
            <a:ext uri="{FF2B5EF4-FFF2-40B4-BE49-F238E27FC236}">
              <a16:creationId xmlns:a16="http://schemas.microsoft.com/office/drawing/2014/main" id="{978768DF-4537-4046-8BD6-C1AF4B309F02}"/>
            </a:ext>
          </a:extLst>
        </xdr:cNvPr>
        <xdr:cNvSpPr/>
      </xdr:nvSpPr>
      <xdr:spPr>
        <a:xfrm>
          <a:off x="19161760" y="65995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94488</xdr:rowOff>
    </xdr:from>
    <xdr:to>
      <xdr:col>116</xdr:col>
      <xdr:colOff>63500</xdr:colOff>
      <xdr:row>38</xdr:row>
      <xdr:rowOff>133350</xdr:rowOff>
    </xdr:to>
    <xdr:cxnSp macro="">
      <xdr:nvCxnSpPr>
        <xdr:cNvPr id="584" name="直線コネクタ 583">
          <a:extLst>
            <a:ext uri="{FF2B5EF4-FFF2-40B4-BE49-F238E27FC236}">
              <a16:creationId xmlns:a16="http://schemas.microsoft.com/office/drawing/2014/main" id="{46E8918E-2A96-4AED-B539-86EA75DB794E}"/>
            </a:ext>
          </a:extLst>
        </xdr:cNvPr>
        <xdr:cNvCxnSpPr/>
      </xdr:nvCxnSpPr>
      <xdr:spPr>
        <a:xfrm flipV="1">
          <a:off x="19204940" y="6270498"/>
          <a:ext cx="742950" cy="3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91694</xdr:rowOff>
    </xdr:from>
    <xdr:to>
      <xdr:col>107</xdr:col>
      <xdr:colOff>101600</xdr:colOff>
      <xdr:row>39</xdr:row>
      <xdr:rowOff>21844</xdr:rowOff>
    </xdr:to>
    <xdr:sp macro="" textlink="">
      <xdr:nvSpPr>
        <xdr:cNvPr id="585" name="楕円 584">
          <a:extLst>
            <a:ext uri="{FF2B5EF4-FFF2-40B4-BE49-F238E27FC236}">
              <a16:creationId xmlns:a16="http://schemas.microsoft.com/office/drawing/2014/main" id="{37545CD0-3685-4EA6-871B-3D4E3E8A7C1D}"/>
            </a:ext>
          </a:extLst>
        </xdr:cNvPr>
        <xdr:cNvSpPr/>
      </xdr:nvSpPr>
      <xdr:spPr>
        <a:xfrm>
          <a:off x="18345150" y="661060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133350</xdr:rowOff>
    </xdr:from>
    <xdr:to>
      <xdr:col>111</xdr:col>
      <xdr:colOff>177800</xdr:colOff>
      <xdr:row>38</xdr:row>
      <xdr:rowOff>142494</xdr:rowOff>
    </xdr:to>
    <xdr:cxnSp macro="">
      <xdr:nvCxnSpPr>
        <xdr:cNvPr id="586" name="直線コネクタ 585">
          <a:extLst>
            <a:ext uri="{FF2B5EF4-FFF2-40B4-BE49-F238E27FC236}">
              <a16:creationId xmlns:a16="http://schemas.microsoft.com/office/drawing/2014/main" id="{4FA8E403-0229-4FBD-A8F9-6AA1954F00E2}"/>
            </a:ext>
          </a:extLst>
        </xdr:cNvPr>
        <xdr:cNvCxnSpPr/>
      </xdr:nvCxnSpPr>
      <xdr:spPr>
        <a:xfrm flipV="1">
          <a:off x="18399760" y="6644640"/>
          <a:ext cx="80518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587" name="楕円 586">
          <a:extLst>
            <a:ext uri="{FF2B5EF4-FFF2-40B4-BE49-F238E27FC236}">
              <a16:creationId xmlns:a16="http://schemas.microsoft.com/office/drawing/2014/main" id="{7823CDE7-EEB3-4648-AA61-98B2C0D66130}"/>
            </a:ext>
          </a:extLst>
        </xdr:cNvPr>
        <xdr:cNvSpPr/>
      </xdr:nvSpPr>
      <xdr:spPr>
        <a:xfrm>
          <a:off x="17547590" y="660755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142494</xdr:rowOff>
    </xdr:from>
    <xdr:to>
      <xdr:col>107</xdr:col>
      <xdr:colOff>50800</xdr:colOff>
      <xdr:row>38</xdr:row>
      <xdr:rowOff>147066</xdr:rowOff>
    </xdr:to>
    <xdr:cxnSp macro="">
      <xdr:nvCxnSpPr>
        <xdr:cNvPr id="588" name="直線コネクタ 587">
          <a:extLst>
            <a:ext uri="{FF2B5EF4-FFF2-40B4-BE49-F238E27FC236}">
              <a16:creationId xmlns:a16="http://schemas.microsoft.com/office/drawing/2014/main" id="{ABEDE5BF-4469-4D2B-A43D-E97DB14AFF73}"/>
            </a:ext>
          </a:extLst>
        </xdr:cNvPr>
        <xdr:cNvCxnSpPr/>
      </xdr:nvCxnSpPr>
      <xdr:spPr>
        <a:xfrm flipV="1">
          <a:off x="17602200" y="6655689"/>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71120</xdr:rowOff>
    </xdr:from>
    <xdr:to>
      <xdr:col>98</xdr:col>
      <xdr:colOff>38100</xdr:colOff>
      <xdr:row>39</xdr:row>
      <xdr:rowOff>1270</xdr:rowOff>
    </xdr:to>
    <xdr:sp macro="" textlink="">
      <xdr:nvSpPr>
        <xdr:cNvPr id="589" name="楕円 588">
          <a:extLst>
            <a:ext uri="{FF2B5EF4-FFF2-40B4-BE49-F238E27FC236}">
              <a16:creationId xmlns:a16="http://schemas.microsoft.com/office/drawing/2014/main" id="{289F9346-DB86-4A72-9E78-C2D6F0D68302}"/>
            </a:ext>
          </a:extLst>
        </xdr:cNvPr>
        <xdr:cNvSpPr/>
      </xdr:nvSpPr>
      <xdr:spPr>
        <a:xfrm>
          <a:off x="16761460" y="65843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121920</xdr:rowOff>
    </xdr:from>
    <xdr:to>
      <xdr:col>102</xdr:col>
      <xdr:colOff>114300</xdr:colOff>
      <xdr:row>38</xdr:row>
      <xdr:rowOff>147066</xdr:rowOff>
    </xdr:to>
    <xdr:cxnSp macro="">
      <xdr:nvCxnSpPr>
        <xdr:cNvPr id="590" name="直線コネクタ 589">
          <a:extLst>
            <a:ext uri="{FF2B5EF4-FFF2-40B4-BE49-F238E27FC236}">
              <a16:creationId xmlns:a16="http://schemas.microsoft.com/office/drawing/2014/main" id="{6C7951E7-CBAA-4C44-92F1-510BAEC5B268}"/>
            </a:ext>
          </a:extLst>
        </xdr:cNvPr>
        <xdr:cNvCxnSpPr/>
      </xdr:nvCxnSpPr>
      <xdr:spPr>
        <a:xfrm>
          <a:off x="16804640" y="6638925"/>
          <a:ext cx="79756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3A66CFEB-5E8B-44E1-8D0B-8F3B68AE5E9A}"/>
            </a:ext>
          </a:extLst>
        </xdr:cNvPr>
        <xdr:cNvSpPr txBox="1"/>
      </xdr:nvSpPr>
      <xdr:spPr>
        <a:xfrm>
          <a:off x="18982132" y="678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5072F55F-2A8D-407E-823B-9FA6628E7600}"/>
            </a:ext>
          </a:extLst>
        </xdr:cNvPr>
        <xdr:cNvSpPr txBox="1"/>
      </xdr:nvSpPr>
      <xdr:spPr>
        <a:xfrm>
          <a:off x="18182032" y="678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54564224-4BA4-4F87-A5E1-4C5D914C893B}"/>
            </a:ext>
          </a:extLst>
        </xdr:cNvPr>
        <xdr:cNvSpPr txBox="1"/>
      </xdr:nvSpPr>
      <xdr:spPr>
        <a:xfrm>
          <a:off x="17384472" y="678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E13C395C-40A6-46AF-871D-AE4C234272EB}"/>
            </a:ext>
          </a:extLst>
        </xdr:cNvPr>
        <xdr:cNvSpPr txBox="1"/>
      </xdr:nvSpPr>
      <xdr:spPr>
        <a:xfrm>
          <a:off x="1658881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29227</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5637E85E-A67B-47D4-8FF2-EA792D286FF5}"/>
            </a:ext>
          </a:extLst>
        </xdr:cNvPr>
        <xdr:cNvSpPr txBox="1"/>
      </xdr:nvSpPr>
      <xdr:spPr>
        <a:xfrm>
          <a:off x="18982132" y="637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38371</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7EFD6D16-DD1F-4DA3-89E6-303AF15C5ED5}"/>
            </a:ext>
          </a:extLst>
        </xdr:cNvPr>
        <xdr:cNvSpPr txBox="1"/>
      </xdr:nvSpPr>
      <xdr:spPr>
        <a:xfrm>
          <a:off x="18182032"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090D2A63-063E-451B-867C-1E124A73439E}"/>
            </a:ext>
          </a:extLst>
        </xdr:cNvPr>
        <xdr:cNvSpPr txBox="1"/>
      </xdr:nvSpPr>
      <xdr:spPr>
        <a:xfrm>
          <a:off x="17384472" y="638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17797</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691737D5-95E1-4C15-BCE0-DCBB1F071F6B}"/>
            </a:ext>
          </a:extLst>
        </xdr:cNvPr>
        <xdr:cNvSpPr txBox="1"/>
      </xdr:nvSpPr>
      <xdr:spPr>
        <a:xfrm>
          <a:off x="1658881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1B621B2D-0CB9-4D5D-A27F-A93FE09F8E92}"/>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81182D14-2C95-4A2A-914B-1AB03731EA03}"/>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DE809FB2-404A-40F7-9C16-CF4B01D8ED8C}"/>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8C39C9A9-0396-48CB-B98B-699E27FDD082}"/>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4B2FCDA7-AD95-490A-AC50-1AE3DEF4C5D3}"/>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43234E52-E511-4749-900A-404F0AC12AA6}"/>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155FE495-D68A-4E58-A3AB-FE6EBE09F123}"/>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D0C9BBF0-8467-437D-B4E2-E4CEF2FC2753}"/>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8B437A58-4279-4F85-9A14-344BFAA6F34E}"/>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07C4D4B0-D92A-425A-8BF6-9D682C84D025}"/>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0974D1E7-3598-41F0-BB9D-080C8C250D72}"/>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a:extLst>
            <a:ext uri="{FF2B5EF4-FFF2-40B4-BE49-F238E27FC236}">
              <a16:creationId xmlns:a16="http://schemas.microsoft.com/office/drawing/2014/main" id="{E5851F49-C399-4ACB-8E23-19150148D30B}"/>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a:extLst>
            <a:ext uri="{FF2B5EF4-FFF2-40B4-BE49-F238E27FC236}">
              <a16:creationId xmlns:a16="http://schemas.microsoft.com/office/drawing/2014/main" id="{7F168302-5D94-4715-8497-7B81B1B38714}"/>
            </a:ext>
          </a:extLst>
        </xdr:cNvPr>
        <xdr:cNvSpPr txBox="1"/>
      </xdr:nvSpPr>
      <xdr:spPr>
        <a:xfrm>
          <a:off x="1080153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a:extLst>
            <a:ext uri="{FF2B5EF4-FFF2-40B4-BE49-F238E27FC236}">
              <a16:creationId xmlns:a16="http://schemas.microsoft.com/office/drawing/2014/main" id="{365EF11C-38E9-400E-9DAA-C48E0CE6B3C7}"/>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a:extLst>
            <a:ext uri="{FF2B5EF4-FFF2-40B4-BE49-F238E27FC236}">
              <a16:creationId xmlns:a16="http://schemas.microsoft.com/office/drawing/2014/main" id="{79AC581C-03D9-434B-9D2C-DF8E6401F2F0}"/>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a:extLst>
            <a:ext uri="{FF2B5EF4-FFF2-40B4-BE49-F238E27FC236}">
              <a16:creationId xmlns:a16="http://schemas.microsoft.com/office/drawing/2014/main" id="{84131ABF-D35E-480A-BDAE-A2E75B5B7CB7}"/>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a:extLst>
            <a:ext uri="{FF2B5EF4-FFF2-40B4-BE49-F238E27FC236}">
              <a16:creationId xmlns:a16="http://schemas.microsoft.com/office/drawing/2014/main" id="{D799F500-257E-4BCB-9614-8DA706A492A0}"/>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a:extLst>
            <a:ext uri="{FF2B5EF4-FFF2-40B4-BE49-F238E27FC236}">
              <a16:creationId xmlns:a16="http://schemas.microsoft.com/office/drawing/2014/main" id="{2850A8FE-C9DA-4193-AF98-1A967FC3EBEC}"/>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a:extLst>
            <a:ext uri="{FF2B5EF4-FFF2-40B4-BE49-F238E27FC236}">
              <a16:creationId xmlns:a16="http://schemas.microsoft.com/office/drawing/2014/main" id="{952F86DD-92EA-4087-AA8A-8893FB0BD4C3}"/>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a:extLst>
            <a:ext uri="{FF2B5EF4-FFF2-40B4-BE49-F238E27FC236}">
              <a16:creationId xmlns:a16="http://schemas.microsoft.com/office/drawing/2014/main" id="{DB133B9D-1227-4698-8575-2F918D274042}"/>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a:extLst>
            <a:ext uri="{FF2B5EF4-FFF2-40B4-BE49-F238E27FC236}">
              <a16:creationId xmlns:a16="http://schemas.microsoft.com/office/drawing/2014/main" id="{9A16D78F-3526-41E0-A3F1-82616DFA491B}"/>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a:extLst>
            <a:ext uri="{FF2B5EF4-FFF2-40B4-BE49-F238E27FC236}">
              <a16:creationId xmlns:a16="http://schemas.microsoft.com/office/drawing/2014/main" id="{39359A0C-F564-4F6A-A014-972AA07E4080}"/>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a:extLst>
            <a:ext uri="{FF2B5EF4-FFF2-40B4-BE49-F238E27FC236}">
              <a16:creationId xmlns:a16="http://schemas.microsoft.com/office/drawing/2014/main" id="{C36DADA1-6888-4532-B1E4-83B5E643576E}"/>
            </a:ext>
          </a:extLst>
        </xdr:cNvPr>
        <xdr:cNvCxnSpPr/>
      </xdr:nvCxnSpPr>
      <xdr:spPr>
        <a:xfrm flipV="1">
          <a:off x="14703424" y="9466326"/>
          <a:ext cx="0"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a:extLst>
            <a:ext uri="{FF2B5EF4-FFF2-40B4-BE49-F238E27FC236}">
              <a16:creationId xmlns:a16="http://schemas.microsoft.com/office/drawing/2014/main" id="{B5734E28-20FD-44E4-B871-C6A2472D5CF7}"/>
            </a:ext>
          </a:extLst>
        </xdr:cNvPr>
        <xdr:cNvSpPr txBox="1"/>
      </xdr:nvSpPr>
      <xdr:spPr>
        <a:xfrm>
          <a:off x="14742160" y="1069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a:extLst>
            <a:ext uri="{FF2B5EF4-FFF2-40B4-BE49-F238E27FC236}">
              <a16:creationId xmlns:a16="http://schemas.microsoft.com/office/drawing/2014/main" id="{D571A49C-040F-425F-9886-49550406454C}"/>
            </a:ext>
          </a:extLst>
        </xdr:cNvPr>
        <xdr:cNvCxnSpPr/>
      </xdr:nvCxnSpPr>
      <xdr:spPr>
        <a:xfrm>
          <a:off x="14611350" y="10694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a:extLst>
            <a:ext uri="{FF2B5EF4-FFF2-40B4-BE49-F238E27FC236}">
              <a16:creationId xmlns:a16="http://schemas.microsoft.com/office/drawing/2014/main" id="{3320A6E5-EDDA-433B-B2E2-53590BB2EE22}"/>
            </a:ext>
          </a:extLst>
        </xdr:cNvPr>
        <xdr:cNvSpPr txBox="1"/>
      </xdr:nvSpPr>
      <xdr:spPr>
        <a:xfrm>
          <a:off x="1474216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a:extLst>
            <a:ext uri="{FF2B5EF4-FFF2-40B4-BE49-F238E27FC236}">
              <a16:creationId xmlns:a16="http://schemas.microsoft.com/office/drawing/2014/main" id="{7EDFA369-A5BB-4655-AEC1-59C4D7BD93D9}"/>
            </a:ext>
          </a:extLst>
        </xdr:cNvPr>
        <xdr:cNvCxnSpPr/>
      </xdr:nvCxnSpPr>
      <xdr:spPr>
        <a:xfrm>
          <a:off x="14611350" y="9466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626" name="【学校施設】&#10;有形固定資産減価償却率平均値テキスト">
          <a:extLst>
            <a:ext uri="{FF2B5EF4-FFF2-40B4-BE49-F238E27FC236}">
              <a16:creationId xmlns:a16="http://schemas.microsoft.com/office/drawing/2014/main" id="{730B416E-6D2A-41B5-B59A-FEE0D2685114}"/>
            </a:ext>
          </a:extLst>
        </xdr:cNvPr>
        <xdr:cNvSpPr txBox="1"/>
      </xdr:nvSpPr>
      <xdr:spPr>
        <a:xfrm>
          <a:off x="14742160" y="1004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a:extLst>
            <a:ext uri="{FF2B5EF4-FFF2-40B4-BE49-F238E27FC236}">
              <a16:creationId xmlns:a16="http://schemas.microsoft.com/office/drawing/2014/main" id="{AB3835E3-5531-4437-BD18-2BBF35956AC2}"/>
            </a:ext>
          </a:extLst>
        </xdr:cNvPr>
        <xdr:cNvSpPr/>
      </xdr:nvSpPr>
      <xdr:spPr>
        <a:xfrm>
          <a:off x="14649450" y="100601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28" name="フローチャート: 判断 627">
          <a:extLst>
            <a:ext uri="{FF2B5EF4-FFF2-40B4-BE49-F238E27FC236}">
              <a16:creationId xmlns:a16="http://schemas.microsoft.com/office/drawing/2014/main" id="{C3D6C7FE-433F-436E-B540-DA3D0BDCE4C8}"/>
            </a:ext>
          </a:extLst>
        </xdr:cNvPr>
        <xdr:cNvSpPr/>
      </xdr:nvSpPr>
      <xdr:spPr>
        <a:xfrm>
          <a:off x="13887450" y="100514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29" name="フローチャート: 判断 628">
          <a:extLst>
            <a:ext uri="{FF2B5EF4-FFF2-40B4-BE49-F238E27FC236}">
              <a16:creationId xmlns:a16="http://schemas.microsoft.com/office/drawing/2014/main" id="{6ED66913-5771-49CF-ADD3-814453A54143}"/>
            </a:ext>
          </a:extLst>
        </xdr:cNvPr>
        <xdr:cNvSpPr/>
      </xdr:nvSpPr>
      <xdr:spPr>
        <a:xfrm>
          <a:off x="13089890" y="1003655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30" name="フローチャート: 判断 629">
          <a:extLst>
            <a:ext uri="{FF2B5EF4-FFF2-40B4-BE49-F238E27FC236}">
              <a16:creationId xmlns:a16="http://schemas.microsoft.com/office/drawing/2014/main" id="{5DDB78A5-7C9B-41B0-98CC-BF2A57CB4DAE}"/>
            </a:ext>
          </a:extLst>
        </xdr:cNvPr>
        <xdr:cNvSpPr/>
      </xdr:nvSpPr>
      <xdr:spPr>
        <a:xfrm>
          <a:off x="12303760" y="100190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31" name="フローチャート: 判断 630">
          <a:extLst>
            <a:ext uri="{FF2B5EF4-FFF2-40B4-BE49-F238E27FC236}">
              <a16:creationId xmlns:a16="http://schemas.microsoft.com/office/drawing/2014/main" id="{85E889FA-CF3A-48D7-9323-44576999E0F5}"/>
            </a:ext>
          </a:extLst>
        </xdr:cNvPr>
        <xdr:cNvSpPr/>
      </xdr:nvSpPr>
      <xdr:spPr>
        <a:xfrm>
          <a:off x="11487150" y="1001026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DBA63C2D-58F7-4983-893F-01385FBF931F}"/>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153AFD69-87E3-4279-B153-9D3534A7BA84}"/>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950CC8D6-39C0-4FC4-BD2A-028EC36137BA}"/>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371D439-B743-4747-A3C7-906B4DB1B97C}"/>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1D191B1-9D36-43A5-8649-21D8DB17C65E}"/>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111506</xdr:rowOff>
    </xdr:from>
    <xdr:to>
      <xdr:col>85</xdr:col>
      <xdr:colOff>177800</xdr:colOff>
      <xdr:row>58</xdr:row>
      <xdr:rowOff>41656</xdr:rowOff>
    </xdr:to>
    <xdr:sp macro="" textlink="">
      <xdr:nvSpPr>
        <xdr:cNvPr id="637" name="楕円 636">
          <a:extLst>
            <a:ext uri="{FF2B5EF4-FFF2-40B4-BE49-F238E27FC236}">
              <a16:creationId xmlns:a16="http://schemas.microsoft.com/office/drawing/2014/main" id="{B9AB60A1-54DA-460D-B482-5B770F41E832}"/>
            </a:ext>
          </a:extLst>
        </xdr:cNvPr>
        <xdr:cNvSpPr/>
      </xdr:nvSpPr>
      <xdr:spPr>
        <a:xfrm>
          <a:off x="14649450" y="988415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134383</xdr:rowOff>
    </xdr:from>
    <xdr:ext cx="405111" cy="259045"/>
    <xdr:sp macro="" textlink="">
      <xdr:nvSpPr>
        <xdr:cNvPr id="638" name="【学校施設】&#10;有形固定資産減価償却率該当値テキスト">
          <a:extLst>
            <a:ext uri="{FF2B5EF4-FFF2-40B4-BE49-F238E27FC236}">
              <a16:creationId xmlns:a16="http://schemas.microsoft.com/office/drawing/2014/main" id="{49AA4E9A-7221-4379-98CC-D3AB20F1CC43}"/>
            </a:ext>
          </a:extLst>
        </xdr:cNvPr>
        <xdr:cNvSpPr txBox="1"/>
      </xdr:nvSpPr>
      <xdr:spPr>
        <a:xfrm>
          <a:off x="14742160" y="973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42926</xdr:rowOff>
    </xdr:from>
    <xdr:to>
      <xdr:col>81</xdr:col>
      <xdr:colOff>101600</xdr:colOff>
      <xdr:row>59</xdr:row>
      <xdr:rowOff>144526</xdr:rowOff>
    </xdr:to>
    <xdr:sp macro="" textlink="">
      <xdr:nvSpPr>
        <xdr:cNvPr id="639" name="楕円 638">
          <a:extLst>
            <a:ext uri="{FF2B5EF4-FFF2-40B4-BE49-F238E27FC236}">
              <a16:creationId xmlns:a16="http://schemas.microsoft.com/office/drawing/2014/main" id="{FC0A6221-0156-44D6-B890-D2A793B2367D}"/>
            </a:ext>
          </a:extLst>
        </xdr:cNvPr>
        <xdr:cNvSpPr/>
      </xdr:nvSpPr>
      <xdr:spPr>
        <a:xfrm>
          <a:off x="13887450" y="1016038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162306</xdr:rowOff>
    </xdr:from>
    <xdr:to>
      <xdr:col>85</xdr:col>
      <xdr:colOff>127000</xdr:colOff>
      <xdr:row>59</xdr:row>
      <xdr:rowOff>93726</xdr:rowOff>
    </xdr:to>
    <xdr:cxnSp macro="">
      <xdr:nvCxnSpPr>
        <xdr:cNvPr id="640" name="直線コネクタ 639">
          <a:extLst>
            <a:ext uri="{FF2B5EF4-FFF2-40B4-BE49-F238E27FC236}">
              <a16:creationId xmlns:a16="http://schemas.microsoft.com/office/drawing/2014/main" id="{47D18903-B5BE-4DE3-AE90-B737F2BBFA7F}"/>
            </a:ext>
          </a:extLst>
        </xdr:cNvPr>
        <xdr:cNvCxnSpPr/>
      </xdr:nvCxnSpPr>
      <xdr:spPr>
        <a:xfrm flipV="1">
          <a:off x="13942060" y="9936861"/>
          <a:ext cx="762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42926</xdr:rowOff>
    </xdr:from>
    <xdr:to>
      <xdr:col>76</xdr:col>
      <xdr:colOff>165100</xdr:colOff>
      <xdr:row>59</xdr:row>
      <xdr:rowOff>144526</xdr:rowOff>
    </xdr:to>
    <xdr:sp macro="" textlink="">
      <xdr:nvSpPr>
        <xdr:cNvPr id="641" name="楕円 640">
          <a:extLst>
            <a:ext uri="{FF2B5EF4-FFF2-40B4-BE49-F238E27FC236}">
              <a16:creationId xmlns:a16="http://schemas.microsoft.com/office/drawing/2014/main" id="{AC4AEE0C-14D6-438C-A34A-EDE0E08A343E}"/>
            </a:ext>
          </a:extLst>
        </xdr:cNvPr>
        <xdr:cNvSpPr/>
      </xdr:nvSpPr>
      <xdr:spPr>
        <a:xfrm>
          <a:off x="13089890" y="1016038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93726</xdr:rowOff>
    </xdr:from>
    <xdr:to>
      <xdr:col>81</xdr:col>
      <xdr:colOff>50800</xdr:colOff>
      <xdr:row>59</xdr:row>
      <xdr:rowOff>93726</xdr:rowOff>
    </xdr:to>
    <xdr:cxnSp macro="">
      <xdr:nvCxnSpPr>
        <xdr:cNvPr id="642" name="直線コネクタ 641">
          <a:extLst>
            <a:ext uri="{FF2B5EF4-FFF2-40B4-BE49-F238E27FC236}">
              <a16:creationId xmlns:a16="http://schemas.microsoft.com/office/drawing/2014/main" id="{991FAADF-9ADF-416E-A452-40043305C7DB}"/>
            </a:ext>
          </a:extLst>
        </xdr:cNvPr>
        <xdr:cNvCxnSpPr/>
      </xdr:nvCxnSpPr>
      <xdr:spPr>
        <a:xfrm>
          <a:off x="13144500" y="1021308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170942</xdr:rowOff>
    </xdr:from>
    <xdr:to>
      <xdr:col>72</xdr:col>
      <xdr:colOff>38100</xdr:colOff>
      <xdr:row>59</xdr:row>
      <xdr:rowOff>101092</xdr:rowOff>
    </xdr:to>
    <xdr:sp macro="" textlink="">
      <xdr:nvSpPr>
        <xdr:cNvPr id="643" name="楕円 642">
          <a:extLst>
            <a:ext uri="{FF2B5EF4-FFF2-40B4-BE49-F238E27FC236}">
              <a16:creationId xmlns:a16="http://schemas.microsoft.com/office/drawing/2014/main" id="{B8ABB4FE-F3CB-471B-874A-053E4015AFEB}"/>
            </a:ext>
          </a:extLst>
        </xdr:cNvPr>
        <xdr:cNvSpPr/>
      </xdr:nvSpPr>
      <xdr:spPr>
        <a:xfrm>
          <a:off x="12303760" y="1011885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50292</xdr:rowOff>
    </xdr:from>
    <xdr:to>
      <xdr:col>76</xdr:col>
      <xdr:colOff>114300</xdr:colOff>
      <xdr:row>59</xdr:row>
      <xdr:rowOff>93726</xdr:rowOff>
    </xdr:to>
    <xdr:cxnSp macro="">
      <xdr:nvCxnSpPr>
        <xdr:cNvPr id="644" name="直線コネクタ 643">
          <a:extLst>
            <a:ext uri="{FF2B5EF4-FFF2-40B4-BE49-F238E27FC236}">
              <a16:creationId xmlns:a16="http://schemas.microsoft.com/office/drawing/2014/main" id="{AD2AB66C-2967-4545-B13B-87516E63A2C3}"/>
            </a:ext>
          </a:extLst>
        </xdr:cNvPr>
        <xdr:cNvCxnSpPr/>
      </xdr:nvCxnSpPr>
      <xdr:spPr>
        <a:xfrm>
          <a:off x="12346940" y="10169652"/>
          <a:ext cx="79756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143510</xdr:rowOff>
    </xdr:from>
    <xdr:to>
      <xdr:col>67</xdr:col>
      <xdr:colOff>101600</xdr:colOff>
      <xdr:row>59</xdr:row>
      <xdr:rowOff>73660</xdr:rowOff>
    </xdr:to>
    <xdr:sp macro="" textlink="">
      <xdr:nvSpPr>
        <xdr:cNvPr id="645" name="楕円 644">
          <a:extLst>
            <a:ext uri="{FF2B5EF4-FFF2-40B4-BE49-F238E27FC236}">
              <a16:creationId xmlns:a16="http://schemas.microsoft.com/office/drawing/2014/main" id="{C3BA8FFB-1659-4C49-940E-A9DF5A896D4B}"/>
            </a:ext>
          </a:extLst>
        </xdr:cNvPr>
        <xdr:cNvSpPr/>
      </xdr:nvSpPr>
      <xdr:spPr>
        <a:xfrm>
          <a:off x="11487150" y="100857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22860</xdr:rowOff>
    </xdr:from>
    <xdr:to>
      <xdr:col>71</xdr:col>
      <xdr:colOff>177800</xdr:colOff>
      <xdr:row>59</xdr:row>
      <xdr:rowOff>50292</xdr:rowOff>
    </xdr:to>
    <xdr:cxnSp macro="">
      <xdr:nvCxnSpPr>
        <xdr:cNvPr id="646" name="直線コネクタ 645">
          <a:extLst>
            <a:ext uri="{FF2B5EF4-FFF2-40B4-BE49-F238E27FC236}">
              <a16:creationId xmlns:a16="http://schemas.microsoft.com/office/drawing/2014/main" id="{B835C45B-9DA1-4001-A34D-25D86D12B7A1}"/>
            </a:ext>
          </a:extLst>
        </xdr:cNvPr>
        <xdr:cNvCxnSpPr/>
      </xdr:nvCxnSpPr>
      <xdr:spPr>
        <a:xfrm>
          <a:off x="11541760" y="10134600"/>
          <a:ext cx="80518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647" name="n_1aveValue【学校施設】&#10;有形固定資産減価償却率">
          <a:extLst>
            <a:ext uri="{FF2B5EF4-FFF2-40B4-BE49-F238E27FC236}">
              <a16:creationId xmlns:a16="http://schemas.microsoft.com/office/drawing/2014/main" id="{5ED53FFD-E011-4236-B873-DAD8FC4D220E}"/>
            </a:ext>
          </a:extLst>
        </xdr:cNvPr>
        <xdr:cNvSpPr txBox="1"/>
      </xdr:nvSpPr>
      <xdr:spPr>
        <a:xfrm>
          <a:off x="1373823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648" name="n_2aveValue【学校施設】&#10;有形固定資産減価償却率">
          <a:extLst>
            <a:ext uri="{FF2B5EF4-FFF2-40B4-BE49-F238E27FC236}">
              <a16:creationId xmlns:a16="http://schemas.microsoft.com/office/drawing/2014/main" id="{F9589793-ECE9-4EBC-8AF5-868BCCFF62DA}"/>
            </a:ext>
          </a:extLst>
        </xdr:cNvPr>
        <xdr:cNvSpPr txBox="1"/>
      </xdr:nvSpPr>
      <xdr:spPr>
        <a:xfrm>
          <a:off x="1295718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49" name="n_3aveValue【学校施設】&#10;有形固定資産減価償却率">
          <a:extLst>
            <a:ext uri="{FF2B5EF4-FFF2-40B4-BE49-F238E27FC236}">
              <a16:creationId xmlns:a16="http://schemas.microsoft.com/office/drawing/2014/main" id="{A0DE32BB-329B-43E9-AC7D-8C7C8A84B7F3}"/>
            </a:ext>
          </a:extLst>
        </xdr:cNvPr>
        <xdr:cNvSpPr txBox="1"/>
      </xdr:nvSpPr>
      <xdr:spPr>
        <a:xfrm>
          <a:off x="1217105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650" name="n_4aveValue【学校施設】&#10;有形固定資産減価償却率">
          <a:extLst>
            <a:ext uri="{FF2B5EF4-FFF2-40B4-BE49-F238E27FC236}">
              <a16:creationId xmlns:a16="http://schemas.microsoft.com/office/drawing/2014/main" id="{79C00A82-5274-4EC1-AD13-CE4A88C1E6C6}"/>
            </a:ext>
          </a:extLst>
        </xdr:cNvPr>
        <xdr:cNvSpPr txBox="1"/>
      </xdr:nvSpPr>
      <xdr:spPr>
        <a:xfrm>
          <a:off x="11354444" y="979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135653</xdr:rowOff>
    </xdr:from>
    <xdr:ext cx="405111" cy="259045"/>
    <xdr:sp macro="" textlink="">
      <xdr:nvSpPr>
        <xdr:cNvPr id="651" name="n_1mainValue【学校施設】&#10;有形固定資産減価償却率">
          <a:extLst>
            <a:ext uri="{FF2B5EF4-FFF2-40B4-BE49-F238E27FC236}">
              <a16:creationId xmlns:a16="http://schemas.microsoft.com/office/drawing/2014/main" id="{7BACDBFE-F0EB-41F7-8169-4CBA6B71E98C}"/>
            </a:ext>
          </a:extLst>
        </xdr:cNvPr>
        <xdr:cNvSpPr txBox="1"/>
      </xdr:nvSpPr>
      <xdr:spPr>
        <a:xfrm>
          <a:off x="13738234" y="10247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135653</xdr:rowOff>
    </xdr:from>
    <xdr:ext cx="405111" cy="259045"/>
    <xdr:sp macro="" textlink="">
      <xdr:nvSpPr>
        <xdr:cNvPr id="652" name="n_2mainValue【学校施設】&#10;有形固定資産減価償却率">
          <a:extLst>
            <a:ext uri="{FF2B5EF4-FFF2-40B4-BE49-F238E27FC236}">
              <a16:creationId xmlns:a16="http://schemas.microsoft.com/office/drawing/2014/main" id="{33640690-6162-43B4-8AEA-B1369CBA1167}"/>
            </a:ext>
          </a:extLst>
        </xdr:cNvPr>
        <xdr:cNvSpPr txBox="1"/>
      </xdr:nvSpPr>
      <xdr:spPr>
        <a:xfrm>
          <a:off x="12957184" y="10247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92219</xdr:rowOff>
    </xdr:from>
    <xdr:ext cx="405111" cy="259045"/>
    <xdr:sp macro="" textlink="">
      <xdr:nvSpPr>
        <xdr:cNvPr id="653" name="n_3mainValue【学校施設】&#10;有形固定資産減価償却率">
          <a:extLst>
            <a:ext uri="{FF2B5EF4-FFF2-40B4-BE49-F238E27FC236}">
              <a16:creationId xmlns:a16="http://schemas.microsoft.com/office/drawing/2014/main" id="{BD5AE1AC-5A58-4813-999F-D2DF9CE660DB}"/>
            </a:ext>
          </a:extLst>
        </xdr:cNvPr>
        <xdr:cNvSpPr txBox="1"/>
      </xdr:nvSpPr>
      <xdr:spPr>
        <a:xfrm>
          <a:off x="12171054" y="1021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64787</xdr:rowOff>
    </xdr:from>
    <xdr:ext cx="405111" cy="259045"/>
    <xdr:sp macro="" textlink="">
      <xdr:nvSpPr>
        <xdr:cNvPr id="654" name="n_4mainValue【学校施設】&#10;有形固定資産減価償却率">
          <a:extLst>
            <a:ext uri="{FF2B5EF4-FFF2-40B4-BE49-F238E27FC236}">
              <a16:creationId xmlns:a16="http://schemas.microsoft.com/office/drawing/2014/main" id="{C2544C2C-44E1-4D58-8840-487866ED9673}"/>
            </a:ext>
          </a:extLst>
        </xdr:cNvPr>
        <xdr:cNvSpPr txBox="1"/>
      </xdr:nvSpPr>
      <xdr:spPr>
        <a:xfrm>
          <a:off x="1135444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a:extLst>
            <a:ext uri="{FF2B5EF4-FFF2-40B4-BE49-F238E27FC236}">
              <a16:creationId xmlns:a16="http://schemas.microsoft.com/office/drawing/2014/main" id="{B47D8086-E5E3-49AD-8962-7EC1CF629D3B}"/>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a:extLst>
            <a:ext uri="{FF2B5EF4-FFF2-40B4-BE49-F238E27FC236}">
              <a16:creationId xmlns:a16="http://schemas.microsoft.com/office/drawing/2014/main" id="{873CD3E4-A8D7-4055-9DC8-1261925EC407}"/>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a:extLst>
            <a:ext uri="{FF2B5EF4-FFF2-40B4-BE49-F238E27FC236}">
              <a16:creationId xmlns:a16="http://schemas.microsoft.com/office/drawing/2014/main" id="{3C47E26F-4D4F-4A2D-B199-10E48829FF16}"/>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a:extLst>
            <a:ext uri="{FF2B5EF4-FFF2-40B4-BE49-F238E27FC236}">
              <a16:creationId xmlns:a16="http://schemas.microsoft.com/office/drawing/2014/main" id="{B8630EB1-C854-4B57-BFF2-FC8C3F87900F}"/>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a:extLst>
            <a:ext uri="{FF2B5EF4-FFF2-40B4-BE49-F238E27FC236}">
              <a16:creationId xmlns:a16="http://schemas.microsoft.com/office/drawing/2014/main" id="{AC6678E8-F1DB-4966-95A8-EC3F4880C967}"/>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a:extLst>
            <a:ext uri="{FF2B5EF4-FFF2-40B4-BE49-F238E27FC236}">
              <a16:creationId xmlns:a16="http://schemas.microsoft.com/office/drawing/2014/main" id="{AE8F7F84-8814-4387-A3FD-770F1829B778}"/>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a:extLst>
            <a:ext uri="{FF2B5EF4-FFF2-40B4-BE49-F238E27FC236}">
              <a16:creationId xmlns:a16="http://schemas.microsoft.com/office/drawing/2014/main" id="{17196192-73E5-4898-A8F8-C066A47725BE}"/>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a:extLst>
            <a:ext uri="{FF2B5EF4-FFF2-40B4-BE49-F238E27FC236}">
              <a16:creationId xmlns:a16="http://schemas.microsoft.com/office/drawing/2014/main" id="{C9DE11D2-F115-4FBA-9751-86C89F8796A0}"/>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a:extLst>
            <a:ext uri="{FF2B5EF4-FFF2-40B4-BE49-F238E27FC236}">
              <a16:creationId xmlns:a16="http://schemas.microsoft.com/office/drawing/2014/main" id="{6D469AF5-5CA3-4C10-B39A-0C280E2F69C4}"/>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a:extLst>
            <a:ext uri="{FF2B5EF4-FFF2-40B4-BE49-F238E27FC236}">
              <a16:creationId xmlns:a16="http://schemas.microsoft.com/office/drawing/2014/main" id="{D284B209-F3B1-4407-8F39-3FDEF062895A}"/>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a:extLst>
            <a:ext uri="{FF2B5EF4-FFF2-40B4-BE49-F238E27FC236}">
              <a16:creationId xmlns:a16="http://schemas.microsoft.com/office/drawing/2014/main" id="{8065B9C5-77A5-489B-A276-4FFB21D1A4F8}"/>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a:extLst>
            <a:ext uri="{FF2B5EF4-FFF2-40B4-BE49-F238E27FC236}">
              <a16:creationId xmlns:a16="http://schemas.microsoft.com/office/drawing/2014/main" id="{28AF1388-EA09-4904-ADE6-B9241153B8C9}"/>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a:extLst>
            <a:ext uri="{FF2B5EF4-FFF2-40B4-BE49-F238E27FC236}">
              <a16:creationId xmlns:a16="http://schemas.microsoft.com/office/drawing/2014/main" id="{FDB6CE1D-3689-4448-B927-C12AD8DE41EA}"/>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a:extLst>
            <a:ext uri="{FF2B5EF4-FFF2-40B4-BE49-F238E27FC236}">
              <a16:creationId xmlns:a16="http://schemas.microsoft.com/office/drawing/2014/main" id="{0802E470-9694-4302-822E-F1B8077FC240}"/>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a:extLst>
            <a:ext uri="{FF2B5EF4-FFF2-40B4-BE49-F238E27FC236}">
              <a16:creationId xmlns:a16="http://schemas.microsoft.com/office/drawing/2014/main" id="{DD30EA05-C35D-43A5-98A3-D614D920972C}"/>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a:extLst>
            <a:ext uri="{FF2B5EF4-FFF2-40B4-BE49-F238E27FC236}">
              <a16:creationId xmlns:a16="http://schemas.microsoft.com/office/drawing/2014/main" id="{38F9558F-34FC-4B77-AD52-210973D18750}"/>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a:extLst>
            <a:ext uri="{FF2B5EF4-FFF2-40B4-BE49-F238E27FC236}">
              <a16:creationId xmlns:a16="http://schemas.microsoft.com/office/drawing/2014/main" id="{E744E9F5-E45A-43F8-BA5E-597022F4D3FB}"/>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a:extLst>
            <a:ext uri="{FF2B5EF4-FFF2-40B4-BE49-F238E27FC236}">
              <a16:creationId xmlns:a16="http://schemas.microsoft.com/office/drawing/2014/main" id="{452B41DE-B762-43B9-9819-4F9BD0AA6F07}"/>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a:extLst>
            <a:ext uri="{FF2B5EF4-FFF2-40B4-BE49-F238E27FC236}">
              <a16:creationId xmlns:a16="http://schemas.microsoft.com/office/drawing/2014/main" id="{9AFC50EF-102A-4B36-92D6-EAFEF96074D2}"/>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a:extLst>
            <a:ext uri="{FF2B5EF4-FFF2-40B4-BE49-F238E27FC236}">
              <a16:creationId xmlns:a16="http://schemas.microsoft.com/office/drawing/2014/main" id="{FCC119F4-654B-4CCD-8C76-19125BD7DC30}"/>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a:extLst>
            <a:ext uri="{FF2B5EF4-FFF2-40B4-BE49-F238E27FC236}">
              <a16:creationId xmlns:a16="http://schemas.microsoft.com/office/drawing/2014/main" id="{52A3D9D2-49E7-4825-808F-264268A48154}"/>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a:extLst>
            <a:ext uri="{FF2B5EF4-FFF2-40B4-BE49-F238E27FC236}">
              <a16:creationId xmlns:a16="http://schemas.microsoft.com/office/drawing/2014/main" id="{D849C2BA-06A0-455F-AE5A-96BEBAE17B3B}"/>
            </a:ext>
          </a:extLst>
        </xdr:cNvPr>
        <xdr:cNvSpPr txBox="1"/>
      </xdr:nvSpPr>
      <xdr:spPr>
        <a:xfrm>
          <a:off x="15985051" y="9326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187E01D9-A58B-46A6-889F-FF7FDF2AD566}"/>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a:extLst>
            <a:ext uri="{FF2B5EF4-FFF2-40B4-BE49-F238E27FC236}">
              <a16:creationId xmlns:a16="http://schemas.microsoft.com/office/drawing/2014/main" id="{71518CB5-1DC4-49E3-9A64-C0B0D4C09F7B}"/>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id="{B1BF1FD9-AB81-494F-8809-0CD97BB4BC62}"/>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a:extLst>
            <a:ext uri="{FF2B5EF4-FFF2-40B4-BE49-F238E27FC236}">
              <a16:creationId xmlns:a16="http://schemas.microsoft.com/office/drawing/2014/main" id="{99B067A3-C870-48AD-AEE1-25DF81ED5251}"/>
            </a:ext>
          </a:extLst>
        </xdr:cNvPr>
        <xdr:cNvCxnSpPr/>
      </xdr:nvCxnSpPr>
      <xdr:spPr>
        <a:xfrm flipV="1">
          <a:off x="19947254" y="955624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a:extLst>
            <a:ext uri="{FF2B5EF4-FFF2-40B4-BE49-F238E27FC236}">
              <a16:creationId xmlns:a16="http://schemas.microsoft.com/office/drawing/2014/main" id="{70CCBABE-1191-45DB-A076-B7D71EA52884}"/>
            </a:ext>
          </a:extLst>
        </xdr:cNvPr>
        <xdr:cNvSpPr txBox="1"/>
      </xdr:nvSpPr>
      <xdr:spPr>
        <a:xfrm>
          <a:off x="19985990" y="1093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a:extLst>
            <a:ext uri="{FF2B5EF4-FFF2-40B4-BE49-F238E27FC236}">
              <a16:creationId xmlns:a16="http://schemas.microsoft.com/office/drawing/2014/main" id="{25C3E832-8A0A-4910-8F7E-5D1ACEE8438C}"/>
            </a:ext>
          </a:extLst>
        </xdr:cNvPr>
        <xdr:cNvCxnSpPr/>
      </xdr:nvCxnSpPr>
      <xdr:spPr>
        <a:xfrm>
          <a:off x="19885660" y="10925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a:extLst>
            <a:ext uri="{FF2B5EF4-FFF2-40B4-BE49-F238E27FC236}">
              <a16:creationId xmlns:a16="http://schemas.microsoft.com/office/drawing/2014/main" id="{CE5767E2-7ECC-4981-965C-B4A70008BF45}"/>
            </a:ext>
          </a:extLst>
        </xdr:cNvPr>
        <xdr:cNvSpPr txBox="1"/>
      </xdr:nvSpPr>
      <xdr:spPr>
        <a:xfrm>
          <a:off x="19985990" y="932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a:extLst>
            <a:ext uri="{FF2B5EF4-FFF2-40B4-BE49-F238E27FC236}">
              <a16:creationId xmlns:a16="http://schemas.microsoft.com/office/drawing/2014/main" id="{EB999247-1BB7-44FA-9B6E-B24D4EC1C770}"/>
            </a:ext>
          </a:extLst>
        </xdr:cNvPr>
        <xdr:cNvCxnSpPr/>
      </xdr:nvCxnSpPr>
      <xdr:spPr>
        <a:xfrm>
          <a:off x="19885660" y="9556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685" name="【学校施設】&#10;一人当たり面積平均値テキスト">
          <a:extLst>
            <a:ext uri="{FF2B5EF4-FFF2-40B4-BE49-F238E27FC236}">
              <a16:creationId xmlns:a16="http://schemas.microsoft.com/office/drawing/2014/main" id="{5E087851-D712-43F8-B0CC-E484128DD5C6}"/>
            </a:ext>
          </a:extLst>
        </xdr:cNvPr>
        <xdr:cNvSpPr txBox="1"/>
      </xdr:nvSpPr>
      <xdr:spPr>
        <a:xfrm>
          <a:off x="19985990" y="1051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a:extLst>
            <a:ext uri="{FF2B5EF4-FFF2-40B4-BE49-F238E27FC236}">
              <a16:creationId xmlns:a16="http://schemas.microsoft.com/office/drawing/2014/main" id="{B6448C6A-1C59-48A9-B3D8-4EB343C49250}"/>
            </a:ext>
          </a:extLst>
        </xdr:cNvPr>
        <xdr:cNvSpPr/>
      </xdr:nvSpPr>
      <xdr:spPr>
        <a:xfrm>
          <a:off x="19904710" y="1065932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7" name="フローチャート: 判断 686">
          <a:extLst>
            <a:ext uri="{FF2B5EF4-FFF2-40B4-BE49-F238E27FC236}">
              <a16:creationId xmlns:a16="http://schemas.microsoft.com/office/drawing/2014/main" id="{940A98AB-6285-48DA-ABBC-669EC1AAC055}"/>
            </a:ext>
          </a:extLst>
        </xdr:cNvPr>
        <xdr:cNvSpPr/>
      </xdr:nvSpPr>
      <xdr:spPr>
        <a:xfrm>
          <a:off x="19161760" y="106766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88" name="フローチャート: 判断 687">
          <a:extLst>
            <a:ext uri="{FF2B5EF4-FFF2-40B4-BE49-F238E27FC236}">
              <a16:creationId xmlns:a16="http://schemas.microsoft.com/office/drawing/2014/main" id="{F0D5310A-102E-47B2-AF63-FF447FBFC868}"/>
            </a:ext>
          </a:extLst>
        </xdr:cNvPr>
        <xdr:cNvSpPr/>
      </xdr:nvSpPr>
      <xdr:spPr>
        <a:xfrm>
          <a:off x="18345150" y="106846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89" name="フローチャート: 判断 688">
          <a:extLst>
            <a:ext uri="{FF2B5EF4-FFF2-40B4-BE49-F238E27FC236}">
              <a16:creationId xmlns:a16="http://schemas.microsoft.com/office/drawing/2014/main" id="{F05D2D20-B763-439A-8D76-557E629B1281}"/>
            </a:ext>
          </a:extLst>
        </xdr:cNvPr>
        <xdr:cNvSpPr/>
      </xdr:nvSpPr>
      <xdr:spPr>
        <a:xfrm>
          <a:off x="17547590" y="1068724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90" name="フローチャート: 判断 689">
          <a:extLst>
            <a:ext uri="{FF2B5EF4-FFF2-40B4-BE49-F238E27FC236}">
              <a16:creationId xmlns:a16="http://schemas.microsoft.com/office/drawing/2014/main" id="{F2041196-CF2C-4FE0-AD59-E77D7077033F}"/>
            </a:ext>
          </a:extLst>
        </xdr:cNvPr>
        <xdr:cNvSpPr/>
      </xdr:nvSpPr>
      <xdr:spPr>
        <a:xfrm>
          <a:off x="16761460" y="106643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288C961A-4B11-429F-A576-84B796DB2F15}"/>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AA87AD90-259B-49D7-9E8B-03BFDF3F2E9D}"/>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37964318-572B-4A1D-AD92-4FBA85F26D7F}"/>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498186C2-0561-4573-8B6C-AB7D0480CE5B}"/>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3B95616E-5FB9-4112-B045-B1BAA5263F2E}"/>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123589</xdr:rowOff>
    </xdr:from>
    <xdr:to>
      <xdr:col>116</xdr:col>
      <xdr:colOff>114300</xdr:colOff>
      <xdr:row>63</xdr:row>
      <xdr:rowOff>53739</xdr:rowOff>
    </xdr:to>
    <xdr:sp macro="" textlink="">
      <xdr:nvSpPr>
        <xdr:cNvPr id="696" name="楕円 695">
          <a:extLst>
            <a:ext uri="{FF2B5EF4-FFF2-40B4-BE49-F238E27FC236}">
              <a16:creationId xmlns:a16="http://schemas.microsoft.com/office/drawing/2014/main" id="{89BDB449-EF62-48EF-9F5B-B3C35C26D5FC}"/>
            </a:ext>
          </a:extLst>
        </xdr:cNvPr>
        <xdr:cNvSpPr/>
      </xdr:nvSpPr>
      <xdr:spPr>
        <a:xfrm>
          <a:off x="19904710" y="1075539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38516</xdr:rowOff>
    </xdr:from>
    <xdr:ext cx="469744" cy="259045"/>
    <xdr:sp macro="" textlink="">
      <xdr:nvSpPr>
        <xdr:cNvPr id="697" name="【学校施設】&#10;一人当たり面積該当値テキスト">
          <a:extLst>
            <a:ext uri="{FF2B5EF4-FFF2-40B4-BE49-F238E27FC236}">
              <a16:creationId xmlns:a16="http://schemas.microsoft.com/office/drawing/2014/main" id="{43C4CE50-2104-4DFC-AFAF-D1D9BD52F8DF}"/>
            </a:ext>
          </a:extLst>
        </xdr:cNvPr>
        <xdr:cNvSpPr txBox="1"/>
      </xdr:nvSpPr>
      <xdr:spPr>
        <a:xfrm>
          <a:off x="19985990" y="1066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102852</xdr:rowOff>
    </xdr:from>
    <xdr:to>
      <xdr:col>112</xdr:col>
      <xdr:colOff>38100</xdr:colOff>
      <xdr:row>63</xdr:row>
      <xdr:rowOff>33002</xdr:rowOff>
    </xdr:to>
    <xdr:sp macro="" textlink="">
      <xdr:nvSpPr>
        <xdr:cNvPr id="698" name="楕円 697">
          <a:extLst>
            <a:ext uri="{FF2B5EF4-FFF2-40B4-BE49-F238E27FC236}">
              <a16:creationId xmlns:a16="http://schemas.microsoft.com/office/drawing/2014/main" id="{5AE87F82-939E-4E2F-BB3F-A68E8E92E33A}"/>
            </a:ext>
          </a:extLst>
        </xdr:cNvPr>
        <xdr:cNvSpPr/>
      </xdr:nvSpPr>
      <xdr:spPr>
        <a:xfrm>
          <a:off x="19161760" y="1072894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153652</xdr:rowOff>
    </xdr:from>
    <xdr:to>
      <xdr:col>116</xdr:col>
      <xdr:colOff>63500</xdr:colOff>
      <xdr:row>63</xdr:row>
      <xdr:rowOff>2939</xdr:rowOff>
    </xdr:to>
    <xdr:cxnSp macro="">
      <xdr:nvCxnSpPr>
        <xdr:cNvPr id="699" name="直線コネクタ 698">
          <a:extLst>
            <a:ext uri="{FF2B5EF4-FFF2-40B4-BE49-F238E27FC236}">
              <a16:creationId xmlns:a16="http://schemas.microsoft.com/office/drawing/2014/main" id="{E658FE57-C339-46A5-87F0-295DD2A0DBEC}"/>
            </a:ext>
          </a:extLst>
        </xdr:cNvPr>
        <xdr:cNvCxnSpPr/>
      </xdr:nvCxnSpPr>
      <xdr:spPr>
        <a:xfrm>
          <a:off x="19204940" y="10783552"/>
          <a:ext cx="74295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79339</xdr:rowOff>
    </xdr:from>
    <xdr:to>
      <xdr:col>107</xdr:col>
      <xdr:colOff>101600</xdr:colOff>
      <xdr:row>63</xdr:row>
      <xdr:rowOff>9489</xdr:rowOff>
    </xdr:to>
    <xdr:sp macro="" textlink="">
      <xdr:nvSpPr>
        <xdr:cNvPr id="700" name="楕円 699">
          <a:extLst>
            <a:ext uri="{FF2B5EF4-FFF2-40B4-BE49-F238E27FC236}">
              <a16:creationId xmlns:a16="http://schemas.microsoft.com/office/drawing/2014/main" id="{7A835B2D-074E-45B6-99AB-6D3B3E85E5D4}"/>
            </a:ext>
          </a:extLst>
        </xdr:cNvPr>
        <xdr:cNvSpPr/>
      </xdr:nvSpPr>
      <xdr:spPr>
        <a:xfrm>
          <a:off x="18345150" y="1070923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130139</xdr:rowOff>
    </xdr:from>
    <xdr:to>
      <xdr:col>111</xdr:col>
      <xdr:colOff>177800</xdr:colOff>
      <xdr:row>62</xdr:row>
      <xdr:rowOff>153652</xdr:rowOff>
    </xdr:to>
    <xdr:cxnSp macro="">
      <xdr:nvCxnSpPr>
        <xdr:cNvPr id="701" name="直線コネクタ 700">
          <a:extLst>
            <a:ext uri="{FF2B5EF4-FFF2-40B4-BE49-F238E27FC236}">
              <a16:creationId xmlns:a16="http://schemas.microsoft.com/office/drawing/2014/main" id="{D6465E09-4E5F-4175-AA07-E6C4F9AD9F11}"/>
            </a:ext>
          </a:extLst>
        </xdr:cNvPr>
        <xdr:cNvCxnSpPr/>
      </xdr:nvCxnSpPr>
      <xdr:spPr>
        <a:xfrm>
          <a:off x="18399760" y="10763849"/>
          <a:ext cx="80518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89299</xdr:rowOff>
    </xdr:from>
    <xdr:to>
      <xdr:col>102</xdr:col>
      <xdr:colOff>165100</xdr:colOff>
      <xdr:row>63</xdr:row>
      <xdr:rowOff>19449</xdr:rowOff>
    </xdr:to>
    <xdr:sp macro="" textlink="">
      <xdr:nvSpPr>
        <xdr:cNvPr id="702" name="楕円 701">
          <a:extLst>
            <a:ext uri="{FF2B5EF4-FFF2-40B4-BE49-F238E27FC236}">
              <a16:creationId xmlns:a16="http://schemas.microsoft.com/office/drawing/2014/main" id="{A03C0930-230E-4333-B45B-B65421856235}"/>
            </a:ext>
          </a:extLst>
        </xdr:cNvPr>
        <xdr:cNvSpPr/>
      </xdr:nvSpPr>
      <xdr:spPr>
        <a:xfrm>
          <a:off x="17547590" y="1072300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130139</xdr:rowOff>
    </xdr:from>
    <xdr:to>
      <xdr:col>107</xdr:col>
      <xdr:colOff>50800</xdr:colOff>
      <xdr:row>62</xdr:row>
      <xdr:rowOff>140099</xdr:rowOff>
    </xdr:to>
    <xdr:cxnSp macro="">
      <xdr:nvCxnSpPr>
        <xdr:cNvPr id="703" name="直線コネクタ 702">
          <a:extLst>
            <a:ext uri="{FF2B5EF4-FFF2-40B4-BE49-F238E27FC236}">
              <a16:creationId xmlns:a16="http://schemas.microsoft.com/office/drawing/2014/main" id="{5DDA3D5C-1497-4696-BCFE-4BFAB878CB6C}"/>
            </a:ext>
          </a:extLst>
        </xdr:cNvPr>
        <xdr:cNvCxnSpPr/>
      </xdr:nvCxnSpPr>
      <xdr:spPr>
        <a:xfrm flipV="1">
          <a:off x="17602200" y="10763849"/>
          <a:ext cx="797560" cy="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150205</xdr:rowOff>
    </xdr:from>
    <xdr:to>
      <xdr:col>98</xdr:col>
      <xdr:colOff>38100</xdr:colOff>
      <xdr:row>62</xdr:row>
      <xdr:rowOff>80355</xdr:rowOff>
    </xdr:to>
    <xdr:sp macro="" textlink="">
      <xdr:nvSpPr>
        <xdr:cNvPr id="704" name="楕円 703">
          <a:extLst>
            <a:ext uri="{FF2B5EF4-FFF2-40B4-BE49-F238E27FC236}">
              <a16:creationId xmlns:a16="http://schemas.microsoft.com/office/drawing/2014/main" id="{4DEA8109-C879-412E-A0AB-931835816CF5}"/>
            </a:ext>
          </a:extLst>
        </xdr:cNvPr>
        <xdr:cNvSpPr/>
      </xdr:nvSpPr>
      <xdr:spPr>
        <a:xfrm>
          <a:off x="16761460" y="106086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29555</xdr:rowOff>
    </xdr:from>
    <xdr:to>
      <xdr:col>102</xdr:col>
      <xdr:colOff>114300</xdr:colOff>
      <xdr:row>62</xdr:row>
      <xdr:rowOff>140099</xdr:rowOff>
    </xdr:to>
    <xdr:cxnSp macro="">
      <xdr:nvCxnSpPr>
        <xdr:cNvPr id="705" name="直線コネクタ 704">
          <a:extLst>
            <a:ext uri="{FF2B5EF4-FFF2-40B4-BE49-F238E27FC236}">
              <a16:creationId xmlns:a16="http://schemas.microsoft.com/office/drawing/2014/main" id="{69B9B0D3-A784-4BF3-8CDA-8C84A5C2C801}"/>
            </a:ext>
          </a:extLst>
        </xdr:cNvPr>
        <xdr:cNvCxnSpPr/>
      </xdr:nvCxnSpPr>
      <xdr:spPr>
        <a:xfrm>
          <a:off x="16804640" y="10657550"/>
          <a:ext cx="797560" cy="10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706" name="n_1aveValue【学校施設】&#10;一人当たり面積">
          <a:extLst>
            <a:ext uri="{FF2B5EF4-FFF2-40B4-BE49-F238E27FC236}">
              <a16:creationId xmlns:a16="http://schemas.microsoft.com/office/drawing/2014/main" id="{68B8C9F7-B812-4A98-A970-77609C882AE0}"/>
            </a:ext>
          </a:extLst>
        </xdr:cNvPr>
        <xdr:cNvSpPr txBox="1"/>
      </xdr:nvSpPr>
      <xdr:spPr>
        <a:xfrm>
          <a:off x="18982132" y="1045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707" name="n_2aveValue【学校施設】&#10;一人当たり面積">
          <a:extLst>
            <a:ext uri="{FF2B5EF4-FFF2-40B4-BE49-F238E27FC236}">
              <a16:creationId xmlns:a16="http://schemas.microsoft.com/office/drawing/2014/main" id="{F2C590D8-8E85-4A6B-983E-BA2BAED694FA}"/>
            </a:ext>
          </a:extLst>
        </xdr:cNvPr>
        <xdr:cNvSpPr txBox="1"/>
      </xdr:nvSpPr>
      <xdr:spPr>
        <a:xfrm>
          <a:off x="18182032" y="1045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708" name="n_3aveValue【学校施設】&#10;一人当たり面積">
          <a:extLst>
            <a:ext uri="{FF2B5EF4-FFF2-40B4-BE49-F238E27FC236}">
              <a16:creationId xmlns:a16="http://schemas.microsoft.com/office/drawing/2014/main" id="{29A9D6DD-BB4C-49B1-A729-3613D1CA0E69}"/>
            </a:ext>
          </a:extLst>
        </xdr:cNvPr>
        <xdr:cNvSpPr txBox="1"/>
      </xdr:nvSpPr>
      <xdr:spPr>
        <a:xfrm>
          <a:off x="17384472"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709" name="n_4aveValue【学校施設】&#10;一人当たり面積">
          <a:extLst>
            <a:ext uri="{FF2B5EF4-FFF2-40B4-BE49-F238E27FC236}">
              <a16:creationId xmlns:a16="http://schemas.microsoft.com/office/drawing/2014/main" id="{362044D0-2E9E-4E0A-B8B9-18ABF0CD96EC}"/>
            </a:ext>
          </a:extLst>
        </xdr:cNvPr>
        <xdr:cNvSpPr txBox="1"/>
      </xdr:nvSpPr>
      <xdr:spPr>
        <a:xfrm>
          <a:off x="16588817" y="107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24129</xdr:rowOff>
    </xdr:from>
    <xdr:ext cx="469744" cy="259045"/>
    <xdr:sp macro="" textlink="">
      <xdr:nvSpPr>
        <xdr:cNvPr id="710" name="n_1mainValue【学校施設】&#10;一人当たり面積">
          <a:extLst>
            <a:ext uri="{FF2B5EF4-FFF2-40B4-BE49-F238E27FC236}">
              <a16:creationId xmlns:a16="http://schemas.microsoft.com/office/drawing/2014/main" id="{5C201CEE-9DA9-42A3-B105-AAD782580F1A}"/>
            </a:ext>
          </a:extLst>
        </xdr:cNvPr>
        <xdr:cNvSpPr txBox="1"/>
      </xdr:nvSpPr>
      <xdr:spPr>
        <a:xfrm>
          <a:off x="18982132" y="1082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616</xdr:rowOff>
    </xdr:from>
    <xdr:ext cx="469744" cy="259045"/>
    <xdr:sp macro="" textlink="">
      <xdr:nvSpPr>
        <xdr:cNvPr id="711" name="n_2mainValue【学校施設】&#10;一人当たり面積">
          <a:extLst>
            <a:ext uri="{FF2B5EF4-FFF2-40B4-BE49-F238E27FC236}">
              <a16:creationId xmlns:a16="http://schemas.microsoft.com/office/drawing/2014/main" id="{36D1FC7B-1B85-4EF4-810A-C1B8EB1C013F}"/>
            </a:ext>
          </a:extLst>
        </xdr:cNvPr>
        <xdr:cNvSpPr txBox="1"/>
      </xdr:nvSpPr>
      <xdr:spPr>
        <a:xfrm>
          <a:off x="18182032" y="1080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10576</xdr:rowOff>
    </xdr:from>
    <xdr:ext cx="469744" cy="259045"/>
    <xdr:sp macro="" textlink="">
      <xdr:nvSpPr>
        <xdr:cNvPr id="712" name="n_3mainValue【学校施設】&#10;一人当たり面積">
          <a:extLst>
            <a:ext uri="{FF2B5EF4-FFF2-40B4-BE49-F238E27FC236}">
              <a16:creationId xmlns:a16="http://schemas.microsoft.com/office/drawing/2014/main" id="{7FC8642E-B075-40C0-A656-FCAEC62539CA}"/>
            </a:ext>
          </a:extLst>
        </xdr:cNvPr>
        <xdr:cNvSpPr txBox="1"/>
      </xdr:nvSpPr>
      <xdr:spPr>
        <a:xfrm>
          <a:off x="17384472" y="108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96882</xdr:rowOff>
    </xdr:from>
    <xdr:ext cx="469744" cy="259045"/>
    <xdr:sp macro="" textlink="">
      <xdr:nvSpPr>
        <xdr:cNvPr id="713" name="n_4mainValue【学校施設】&#10;一人当たり面積">
          <a:extLst>
            <a:ext uri="{FF2B5EF4-FFF2-40B4-BE49-F238E27FC236}">
              <a16:creationId xmlns:a16="http://schemas.microsoft.com/office/drawing/2014/main" id="{C08AC49B-5237-4C2F-94D4-50E37D07667B}"/>
            </a:ext>
          </a:extLst>
        </xdr:cNvPr>
        <xdr:cNvSpPr txBox="1"/>
      </xdr:nvSpPr>
      <xdr:spPr>
        <a:xfrm>
          <a:off x="16588817" y="1038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D6238930-0FAC-4694-9B83-2A4C3B458E7D}"/>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6594D064-AC0B-4129-830A-156AE6A9D973}"/>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36E6C2B2-E0FF-4E23-9A26-34EE1E265460}"/>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77D5BAD0-33DE-4001-BB55-2779B1675252}"/>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2AB65524-D7D4-493C-9735-813B0375AABA}"/>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65CE39EA-51A3-435C-9C17-6822A760AED1}"/>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77159FC4-3555-454B-AE23-3853FF5973E3}"/>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2BBFFA9E-21E2-4D17-B84D-49B794B21460}"/>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a:extLst>
            <a:ext uri="{FF2B5EF4-FFF2-40B4-BE49-F238E27FC236}">
              <a16:creationId xmlns:a16="http://schemas.microsoft.com/office/drawing/2014/main" id="{FFE4CA9F-2B17-42CA-98B1-3BBB4E8102F0}"/>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a:extLst>
            <a:ext uri="{FF2B5EF4-FFF2-40B4-BE49-F238E27FC236}">
              <a16:creationId xmlns:a16="http://schemas.microsoft.com/office/drawing/2014/main" id="{920F1AE1-9C7F-4502-AE67-BDFCEEF18007}"/>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a:extLst>
            <a:ext uri="{FF2B5EF4-FFF2-40B4-BE49-F238E27FC236}">
              <a16:creationId xmlns:a16="http://schemas.microsoft.com/office/drawing/2014/main" id="{8E331737-9410-4EB1-A1E7-B0C8C84293E1}"/>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a:extLst>
            <a:ext uri="{FF2B5EF4-FFF2-40B4-BE49-F238E27FC236}">
              <a16:creationId xmlns:a16="http://schemas.microsoft.com/office/drawing/2014/main" id="{8BBB56B1-EB2C-47E6-94A8-67C20437FFC6}"/>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a:extLst>
            <a:ext uri="{FF2B5EF4-FFF2-40B4-BE49-F238E27FC236}">
              <a16:creationId xmlns:a16="http://schemas.microsoft.com/office/drawing/2014/main" id="{23A06A73-A39A-4ED4-B5C6-87E889D6B72C}"/>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a:extLst>
            <a:ext uri="{FF2B5EF4-FFF2-40B4-BE49-F238E27FC236}">
              <a16:creationId xmlns:a16="http://schemas.microsoft.com/office/drawing/2014/main" id="{3265692F-7168-4301-B19F-8F029A6A553B}"/>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a:extLst>
            <a:ext uri="{FF2B5EF4-FFF2-40B4-BE49-F238E27FC236}">
              <a16:creationId xmlns:a16="http://schemas.microsoft.com/office/drawing/2014/main" id="{73286647-3251-4B5D-84B0-662BD0EF5E9E}"/>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a:extLst>
            <a:ext uri="{FF2B5EF4-FFF2-40B4-BE49-F238E27FC236}">
              <a16:creationId xmlns:a16="http://schemas.microsoft.com/office/drawing/2014/main" id="{DD187B65-3DDD-4BC0-8ADD-48D11CC7F073}"/>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B9F51C4D-B743-4BF3-BB90-3EBAE911D973}"/>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73C43983-CDDB-4C08-9A3F-9FEACE1A4658}"/>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E75F6F32-FF23-40A5-A7DA-36A15882FF05}"/>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EEDCF4F4-FA63-4E2C-9BF6-C0BD2805A28B}"/>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82918BD0-EE45-41C4-9D5C-3E1F846BB66B}"/>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351B1EFF-0A55-4058-ADFC-30FCDC5A13C3}"/>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1E8CB3D9-5430-4943-BAA4-47D957D2AD52}"/>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68628431-9955-4C83-94F6-8728E51F6F9A}"/>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65C96F58-EEAD-459A-8198-A61ED5435D8C}"/>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D908A895-EC87-42CC-9698-2FC027541617}"/>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9C075442-0BE1-4428-9E6C-1EB7219B676D}"/>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a:extLst>
            <a:ext uri="{FF2B5EF4-FFF2-40B4-BE49-F238E27FC236}">
              <a16:creationId xmlns:a16="http://schemas.microsoft.com/office/drawing/2014/main" id="{F73BF0B5-50F6-4B77-9FE4-78EFC0B3D4D3}"/>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2" name="テキスト ボックス 741">
          <a:extLst>
            <a:ext uri="{FF2B5EF4-FFF2-40B4-BE49-F238E27FC236}">
              <a16:creationId xmlns:a16="http://schemas.microsoft.com/office/drawing/2014/main" id="{CDF39385-182D-4676-AB24-8B22848F238C}"/>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a:extLst>
            <a:ext uri="{FF2B5EF4-FFF2-40B4-BE49-F238E27FC236}">
              <a16:creationId xmlns:a16="http://schemas.microsoft.com/office/drawing/2014/main" id="{09F588D6-3F8B-492A-8C18-CCAFDA9647A5}"/>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4" name="テキスト ボックス 743">
          <a:extLst>
            <a:ext uri="{FF2B5EF4-FFF2-40B4-BE49-F238E27FC236}">
              <a16:creationId xmlns:a16="http://schemas.microsoft.com/office/drawing/2014/main" id="{1CC0EFD9-4ED1-4EBE-917B-9619BBD924D1}"/>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a:extLst>
            <a:ext uri="{FF2B5EF4-FFF2-40B4-BE49-F238E27FC236}">
              <a16:creationId xmlns:a16="http://schemas.microsoft.com/office/drawing/2014/main" id="{1C25C51F-7CBE-4F3D-9631-3A37B266DAF4}"/>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6" name="テキスト ボックス 745">
          <a:extLst>
            <a:ext uri="{FF2B5EF4-FFF2-40B4-BE49-F238E27FC236}">
              <a16:creationId xmlns:a16="http://schemas.microsoft.com/office/drawing/2014/main" id="{9288429A-DE76-4C2A-A635-D6BFC37501B8}"/>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a:extLst>
            <a:ext uri="{FF2B5EF4-FFF2-40B4-BE49-F238E27FC236}">
              <a16:creationId xmlns:a16="http://schemas.microsoft.com/office/drawing/2014/main" id="{180DF9E6-CFAF-461E-A936-DD4ED131CA67}"/>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8" name="テキスト ボックス 747">
          <a:extLst>
            <a:ext uri="{FF2B5EF4-FFF2-40B4-BE49-F238E27FC236}">
              <a16:creationId xmlns:a16="http://schemas.microsoft.com/office/drawing/2014/main" id="{5C2CF5B1-F32C-4836-A1CA-C05FB7BDF6B8}"/>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a:extLst>
            <a:ext uri="{FF2B5EF4-FFF2-40B4-BE49-F238E27FC236}">
              <a16:creationId xmlns:a16="http://schemas.microsoft.com/office/drawing/2014/main" id="{9F38A001-6190-4C0A-A313-7D16C5D612B0}"/>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0" name="テキスト ボックス 749">
          <a:extLst>
            <a:ext uri="{FF2B5EF4-FFF2-40B4-BE49-F238E27FC236}">
              <a16:creationId xmlns:a16="http://schemas.microsoft.com/office/drawing/2014/main" id="{1F3A9DAD-51D5-4DBB-BA08-1637FBC03E24}"/>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A9CB3980-052E-4092-931D-B99B2DE396D8}"/>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2" name="テキスト ボックス 751">
          <a:extLst>
            <a:ext uri="{FF2B5EF4-FFF2-40B4-BE49-F238E27FC236}">
              <a16:creationId xmlns:a16="http://schemas.microsoft.com/office/drawing/2014/main" id="{F7940321-5DB3-46E5-898F-9A72B07B81A6}"/>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a:extLst>
            <a:ext uri="{FF2B5EF4-FFF2-40B4-BE49-F238E27FC236}">
              <a16:creationId xmlns:a16="http://schemas.microsoft.com/office/drawing/2014/main" id="{1326B0AB-D24F-4848-B2EF-82EDC8941E57}"/>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54" name="直線コネクタ 753">
          <a:extLst>
            <a:ext uri="{FF2B5EF4-FFF2-40B4-BE49-F238E27FC236}">
              <a16:creationId xmlns:a16="http://schemas.microsoft.com/office/drawing/2014/main" id="{0A4AEECC-8BFF-4753-9BAC-4F9080EC6FF8}"/>
            </a:ext>
          </a:extLst>
        </xdr:cNvPr>
        <xdr:cNvCxnSpPr/>
      </xdr:nvCxnSpPr>
      <xdr:spPr>
        <a:xfrm flipV="1">
          <a:off x="14703424" y="17133569"/>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5" name="【公民館】&#10;有形固定資産減価償却率最小値テキスト">
          <a:extLst>
            <a:ext uri="{FF2B5EF4-FFF2-40B4-BE49-F238E27FC236}">
              <a16:creationId xmlns:a16="http://schemas.microsoft.com/office/drawing/2014/main" id="{EC3E22A7-D6FA-46A4-BCE2-7841B1D73DB7}"/>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6" name="直線コネクタ 755">
          <a:extLst>
            <a:ext uri="{FF2B5EF4-FFF2-40B4-BE49-F238E27FC236}">
              <a16:creationId xmlns:a16="http://schemas.microsoft.com/office/drawing/2014/main" id="{8C0C7239-6E4B-43C2-B265-B935C5C90905}"/>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57" name="【公民館】&#10;有形固定資産減価償却率最大値テキスト">
          <a:extLst>
            <a:ext uri="{FF2B5EF4-FFF2-40B4-BE49-F238E27FC236}">
              <a16:creationId xmlns:a16="http://schemas.microsoft.com/office/drawing/2014/main" id="{0C96E3F9-61F3-4C0D-A86C-B9DABE3E190F}"/>
            </a:ext>
          </a:extLst>
        </xdr:cNvPr>
        <xdr:cNvSpPr txBox="1"/>
      </xdr:nvSpPr>
      <xdr:spPr>
        <a:xfrm>
          <a:off x="14742160" y="1690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58" name="直線コネクタ 757">
          <a:extLst>
            <a:ext uri="{FF2B5EF4-FFF2-40B4-BE49-F238E27FC236}">
              <a16:creationId xmlns:a16="http://schemas.microsoft.com/office/drawing/2014/main" id="{554F1114-DE45-4C36-B465-1CB3D3107E37}"/>
            </a:ext>
          </a:extLst>
        </xdr:cNvPr>
        <xdr:cNvCxnSpPr/>
      </xdr:nvCxnSpPr>
      <xdr:spPr>
        <a:xfrm>
          <a:off x="14611350" y="171335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59" name="【公民館】&#10;有形固定資産減価償却率平均値テキスト">
          <a:extLst>
            <a:ext uri="{FF2B5EF4-FFF2-40B4-BE49-F238E27FC236}">
              <a16:creationId xmlns:a16="http://schemas.microsoft.com/office/drawing/2014/main" id="{897456BE-9093-4300-8673-EDF0B10CFD70}"/>
            </a:ext>
          </a:extLst>
        </xdr:cNvPr>
        <xdr:cNvSpPr txBox="1"/>
      </xdr:nvSpPr>
      <xdr:spPr>
        <a:xfrm>
          <a:off x="14742160" y="17781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0" name="フローチャート: 判断 759">
          <a:extLst>
            <a:ext uri="{FF2B5EF4-FFF2-40B4-BE49-F238E27FC236}">
              <a16:creationId xmlns:a16="http://schemas.microsoft.com/office/drawing/2014/main" id="{21780B62-3A3D-463C-B6A3-7834000AF5F5}"/>
            </a:ext>
          </a:extLst>
        </xdr:cNvPr>
        <xdr:cNvSpPr/>
      </xdr:nvSpPr>
      <xdr:spPr>
        <a:xfrm>
          <a:off x="14649450" y="179247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1" name="フローチャート: 判断 760">
          <a:extLst>
            <a:ext uri="{FF2B5EF4-FFF2-40B4-BE49-F238E27FC236}">
              <a16:creationId xmlns:a16="http://schemas.microsoft.com/office/drawing/2014/main" id="{7F78A625-4CB6-4301-97BB-B71B4B46BDD4}"/>
            </a:ext>
          </a:extLst>
        </xdr:cNvPr>
        <xdr:cNvSpPr/>
      </xdr:nvSpPr>
      <xdr:spPr>
        <a:xfrm>
          <a:off x="13887450" y="179533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2" name="フローチャート: 判断 761">
          <a:extLst>
            <a:ext uri="{FF2B5EF4-FFF2-40B4-BE49-F238E27FC236}">
              <a16:creationId xmlns:a16="http://schemas.microsoft.com/office/drawing/2014/main" id="{037BC98B-A09A-488D-91C3-A39612422DF9}"/>
            </a:ext>
          </a:extLst>
        </xdr:cNvPr>
        <xdr:cNvSpPr/>
      </xdr:nvSpPr>
      <xdr:spPr>
        <a:xfrm>
          <a:off x="13089890" y="179552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3" name="フローチャート: 判断 762">
          <a:extLst>
            <a:ext uri="{FF2B5EF4-FFF2-40B4-BE49-F238E27FC236}">
              <a16:creationId xmlns:a16="http://schemas.microsoft.com/office/drawing/2014/main" id="{5F0DBEA9-6C29-460F-8303-2906CD0F7E76}"/>
            </a:ext>
          </a:extLst>
        </xdr:cNvPr>
        <xdr:cNvSpPr/>
      </xdr:nvSpPr>
      <xdr:spPr>
        <a:xfrm>
          <a:off x="12303760" y="1793620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64" name="フローチャート: 判断 763">
          <a:extLst>
            <a:ext uri="{FF2B5EF4-FFF2-40B4-BE49-F238E27FC236}">
              <a16:creationId xmlns:a16="http://schemas.microsoft.com/office/drawing/2014/main" id="{7E433403-09EF-4807-8096-39E797D4754C}"/>
            </a:ext>
          </a:extLst>
        </xdr:cNvPr>
        <xdr:cNvSpPr/>
      </xdr:nvSpPr>
      <xdr:spPr>
        <a:xfrm>
          <a:off x="11487150" y="179476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D81A2BBD-5FD1-4EE7-8B46-909A8CEBEB2E}"/>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DD432D1D-4736-4F9B-B66A-F8EFAC02601E}"/>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E12AA23D-468C-433F-8078-842B61B497C3}"/>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C296EF77-6003-40E8-BD73-CE07D7061EBD}"/>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4E0C91E3-387B-4CC7-BADC-2470B7ED0C27}"/>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44450</xdr:rowOff>
    </xdr:from>
    <xdr:to>
      <xdr:col>85</xdr:col>
      <xdr:colOff>177800</xdr:colOff>
      <xdr:row>106</xdr:row>
      <xdr:rowOff>146050</xdr:rowOff>
    </xdr:to>
    <xdr:sp macro="" textlink="">
      <xdr:nvSpPr>
        <xdr:cNvPr id="770" name="楕円 769">
          <a:extLst>
            <a:ext uri="{FF2B5EF4-FFF2-40B4-BE49-F238E27FC236}">
              <a16:creationId xmlns:a16="http://schemas.microsoft.com/office/drawing/2014/main" id="{0ECA306A-AC8A-437C-8882-21F38A0A1782}"/>
            </a:ext>
          </a:extLst>
        </xdr:cNvPr>
        <xdr:cNvSpPr/>
      </xdr:nvSpPr>
      <xdr:spPr>
        <a:xfrm>
          <a:off x="14649450" y="182200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22877</xdr:rowOff>
    </xdr:from>
    <xdr:ext cx="405111" cy="259045"/>
    <xdr:sp macro="" textlink="">
      <xdr:nvSpPr>
        <xdr:cNvPr id="771" name="【公民館】&#10;有形固定資産減価償却率該当値テキスト">
          <a:extLst>
            <a:ext uri="{FF2B5EF4-FFF2-40B4-BE49-F238E27FC236}">
              <a16:creationId xmlns:a16="http://schemas.microsoft.com/office/drawing/2014/main" id="{B36EB4C1-1F87-4592-88D6-1987B4F20057}"/>
            </a:ext>
          </a:extLst>
        </xdr:cNvPr>
        <xdr:cNvSpPr txBox="1"/>
      </xdr:nvSpPr>
      <xdr:spPr>
        <a:xfrm>
          <a:off x="14742160" y="181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170180</xdr:rowOff>
    </xdr:from>
    <xdr:to>
      <xdr:col>81</xdr:col>
      <xdr:colOff>101600</xdr:colOff>
      <xdr:row>106</xdr:row>
      <xdr:rowOff>100330</xdr:rowOff>
    </xdr:to>
    <xdr:sp macro="" textlink="">
      <xdr:nvSpPr>
        <xdr:cNvPr id="772" name="楕円 771">
          <a:extLst>
            <a:ext uri="{FF2B5EF4-FFF2-40B4-BE49-F238E27FC236}">
              <a16:creationId xmlns:a16="http://schemas.microsoft.com/office/drawing/2014/main" id="{6F8FE4A0-CC98-4FC7-BD46-C46125193B1C}"/>
            </a:ext>
          </a:extLst>
        </xdr:cNvPr>
        <xdr:cNvSpPr/>
      </xdr:nvSpPr>
      <xdr:spPr>
        <a:xfrm>
          <a:off x="13887450" y="181762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49530</xdr:rowOff>
    </xdr:from>
    <xdr:to>
      <xdr:col>85</xdr:col>
      <xdr:colOff>127000</xdr:colOff>
      <xdr:row>106</xdr:row>
      <xdr:rowOff>95250</xdr:rowOff>
    </xdr:to>
    <xdr:cxnSp macro="">
      <xdr:nvCxnSpPr>
        <xdr:cNvPr id="773" name="直線コネクタ 772">
          <a:extLst>
            <a:ext uri="{FF2B5EF4-FFF2-40B4-BE49-F238E27FC236}">
              <a16:creationId xmlns:a16="http://schemas.microsoft.com/office/drawing/2014/main" id="{5943CBEB-7134-4A31-9DCC-34763C97378F}"/>
            </a:ext>
          </a:extLst>
        </xdr:cNvPr>
        <xdr:cNvCxnSpPr/>
      </xdr:nvCxnSpPr>
      <xdr:spPr>
        <a:xfrm>
          <a:off x="13942060" y="1822704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124461</xdr:rowOff>
    </xdr:from>
    <xdr:to>
      <xdr:col>76</xdr:col>
      <xdr:colOff>165100</xdr:colOff>
      <xdr:row>106</xdr:row>
      <xdr:rowOff>54611</xdr:rowOff>
    </xdr:to>
    <xdr:sp macro="" textlink="">
      <xdr:nvSpPr>
        <xdr:cNvPr id="774" name="楕円 773">
          <a:extLst>
            <a:ext uri="{FF2B5EF4-FFF2-40B4-BE49-F238E27FC236}">
              <a16:creationId xmlns:a16="http://schemas.microsoft.com/office/drawing/2014/main" id="{84A8E888-52CE-41A6-AE99-49FF0B3E83C9}"/>
            </a:ext>
          </a:extLst>
        </xdr:cNvPr>
        <xdr:cNvSpPr/>
      </xdr:nvSpPr>
      <xdr:spPr>
        <a:xfrm>
          <a:off x="13089890" y="1812861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3811</xdr:rowOff>
    </xdr:from>
    <xdr:to>
      <xdr:col>81</xdr:col>
      <xdr:colOff>50800</xdr:colOff>
      <xdr:row>106</xdr:row>
      <xdr:rowOff>49530</xdr:rowOff>
    </xdr:to>
    <xdr:cxnSp macro="">
      <xdr:nvCxnSpPr>
        <xdr:cNvPr id="775" name="直線コネクタ 774">
          <a:extLst>
            <a:ext uri="{FF2B5EF4-FFF2-40B4-BE49-F238E27FC236}">
              <a16:creationId xmlns:a16="http://schemas.microsoft.com/office/drawing/2014/main" id="{5425995E-ED4F-4042-BD7D-D6F980B00B84}"/>
            </a:ext>
          </a:extLst>
        </xdr:cNvPr>
        <xdr:cNvCxnSpPr/>
      </xdr:nvCxnSpPr>
      <xdr:spPr>
        <a:xfrm>
          <a:off x="13144500" y="18179416"/>
          <a:ext cx="79756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78739</xdr:rowOff>
    </xdr:from>
    <xdr:to>
      <xdr:col>72</xdr:col>
      <xdr:colOff>38100</xdr:colOff>
      <xdr:row>106</xdr:row>
      <xdr:rowOff>8889</xdr:rowOff>
    </xdr:to>
    <xdr:sp macro="" textlink="">
      <xdr:nvSpPr>
        <xdr:cNvPr id="776" name="楕円 775">
          <a:extLst>
            <a:ext uri="{FF2B5EF4-FFF2-40B4-BE49-F238E27FC236}">
              <a16:creationId xmlns:a16="http://schemas.microsoft.com/office/drawing/2014/main" id="{B5592C0B-CAAD-4721-AACF-133FECD4280C}"/>
            </a:ext>
          </a:extLst>
        </xdr:cNvPr>
        <xdr:cNvSpPr/>
      </xdr:nvSpPr>
      <xdr:spPr>
        <a:xfrm>
          <a:off x="12303760" y="1808098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129539</xdr:rowOff>
    </xdr:from>
    <xdr:to>
      <xdr:col>76</xdr:col>
      <xdr:colOff>114300</xdr:colOff>
      <xdr:row>106</xdr:row>
      <xdr:rowOff>3811</xdr:rowOff>
    </xdr:to>
    <xdr:cxnSp macro="">
      <xdr:nvCxnSpPr>
        <xdr:cNvPr id="777" name="直線コネクタ 776">
          <a:extLst>
            <a:ext uri="{FF2B5EF4-FFF2-40B4-BE49-F238E27FC236}">
              <a16:creationId xmlns:a16="http://schemas.microsoft.com/office/drawing/2014/main" id="{102E673E-317C-4D12-8388-DC3AEC0C8ACD}"/>
            </a:ext>
          </a:extLst>
        </xdr:cNvPr>
        <xdr:cNvCxnSpPr/>
      </xdr:nvCxnSpPr>
      <xdr:spPr>
        <a:xfrm>
          <a:off x="12346940" y="18135599"/>
          <a:ext cx="797560" cy="4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63500</xdr:rowOff>
    </xdr:from>
    <xdr:to>
      <xdr:col>67</xdr:col>
      <xdr:colOff>101600</xdr:colOff>
      <xdr:row>105</xdr:row>
      <xdr:rowOff>165100</xdr:rowOff>
    </xdr:to>
    <xdr:sp macro="" textlink="">
      <xdr:nvSpPr>
        <xdr:cNvPr id="778" name="楕円 777">
          <a:extLst>
            <a:ext uri="{FF2B5EF4-FFF2-40B4-BE49-F238E27FC236}">
              <a16:creationId xmlns:a16="http://schemas.microsoft.com/office/drawing/2014/main" id="{7D8A6647-05FD-4A78-8393-68EBCEF7EF3A}"/>
            </a:ext>
          </a:extLst>
        </xdr:cNvPr>
        <xdr:cNvSpPr/>
      </xdr:nvSpPr>
      <xdr:spPr>
        <a:xfrm>
          <a:off x="11487150" y="180619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114300</xdr:rowOff>
    </xdr:from>
    <xdr:to>
      <xdr:col>71</xdr:col>
      <xdr:colOff>177800</xdr:colOff>
      <xdr:row>105</xdr:row>
      <xdr:rowOff>129539</xdr:rowOff>
    </xdr:to>
    <xdr:cxnSp macro="">
      <xdr:nvCxnSpPr>
        <xdr:cNvPr id="779" name="直線コネクタ 778">
          <a:extLst>
            <a:ext uri="{FF2B5EF4-FFF2-40B4-BE49-F238E27FC236}">
              <a16:creationId xmlns:a16="http://schemas.microsoft.com/office/drawing/2014/main" id="{D2C590D4-1116-4DCF-83A1-3AF5F91D252E}"/>
            </a:ext>
          </a:extLst>
        </xdr:cNvPr>
        <xdr:cNvCxnSpPr/>
      </xdr:nvCxnSpPr>
      <xdr:spPr>
        <a:xfrm>
          <a:off x="11541760" y="18116550"/>
          <a:ext cx="80518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0" name="n_1aveValue【公民館】&#10;有形固定資産減価償却率">
          <a:extLst>
            <a:ext uri="{FF2B5EF4-FFF2-40B4-BE49-F238E27FC236}">
              <a16:creationId xmlns:a16="http://schemas.microsoft.com/office/drawing/2014/main" id="{BB6D291D-68E5-4E33-A881-4FC2D2C627C4}"/>
            </a:ext>
          </a:extLst>
        </xdr:cNvPr>
        <xdr:cNvSpPr txBox="1"/>
      </xdr:nvSpPr>
      <xdr:spPr>
        <a:xfrm>
          <a:off x="13738234" y="1772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1" name="n_2aveValue【公民館】&#10;有形固定資産減価償却率">
          <a:extLst>
            <a:ext uri="{FF2B5EF4-FFF2-40B4-BE49-F238E27FC236}">
              <a16:creationId xmlns:a16="http://schemas.microsoft.com/office/drawing/2014/main" id="{9D558DD2-3C4D-4F03-9890-509760EEE3AB}"/>
            </a:ext>
          </a:extLst>
        </xdr:cNvPr>
        <xdr:cNvSpPr txBox="1"/>
      </xdr:nvSpPr>
      <xdr:spPr>
        <a:xfrm>
          <a:off x="1295718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2" name="n_3aveValue【公民館】&#10;有形固定資産減価償却率">
          <a:extLst>
            <a:ext uri="{FF2B5EF4-FFF2-40B4-BE49-F238E27FC236}">
              <a16:creationId xmlns:a16="http://schemas.microsoft.com/office/drawing/2014/main" id="{1416ED30-BC2D-480A-93C5-FB20B4EC7A9B}"/>
            </a:ext>
          </a:extLst>
        </xdr:cNvPr>
        <xdr:cNvSpPr txBox="1"/>
      </xdr:nvSpPr>
      <xdr:spPr>
        <a:xfrm>
          <a:off x="12171054" y="177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3" name="n_4aveValue【公民館】&#10;有形固定資産減価償却率">
          <a:extLst>
            <a:ext uri="{FF2B5EF4-FFF2-40B4-BE49-F238E27FC236}">
              <a16:creationId xmlns:a16="http://schemas.microsoft.com/office/drawing/2014/main" id="{D034E2EC-1C68-4C8A-AC37-7B3635F6FA3C}"/>
            </a:ext>
          </a:extLst>
        </xdr:cNvPr>
        <xdr:cNvSpPr txBox="1"/>
      </xdr:nvSpPr>
      <xdr:spPr>
        <a:xfrm>
          <a:off x="11354444" y="17719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91457</xdr:rowOff>
    </xdr:from>
    <xdr:ext cx="405111" cy="259045"/>
    <xdr:sp macro="" textlink="">
      <xdr:nvSpPr>
        <xdr:cNvPr id="784" name="n_1mainValue【公民館】&#10;有形固定資産減価償却率">
          <a:extLst>
            <a:ext uri="{FF2B5EF4-FFF2-40B4-BE49-F238E27FC236}">
              <a16:creationId xmlns:a16="http://schemas.microsoft.com/office/drawing/2014/main" id="{18396315-D998-4C59-AB54-A78DEF70A8D7}"/>
            </a:ext>
          </a:extLst>
        </xdr:cNvPr>
        <xdr:cNvSpPr txBox="1"/>
      </xdr:nvSpPr>
      <xdr:spPr>
        <a:xfrm>
          <a:off x="13738234" y="182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45738</xdr:rowOff>
    </xdr:from>
    <xdr:ext cx="405111" cy="259045"/>
    <xdr:sp macro="" textlink="">
      <xdr:nvSpPr>
        <xdr:cNvPr id="785" name="n_2mainValue【公民館】&#10;有形固定資産減価償却率">
          <a:extLst>
            <a:ext uri="{FF2B5EF4-FFF2-40B4-BE49-F238E27FC236}">
              <a16:creationId xmlns:a16="http://schemas.microsoft.com/office/drawing/2014/main" id="{2C7727D7-286B-4786-B829-7EF22365F311}"/>
            </a:ext>
          </a:extLst>
        </xdr:cNvPr>
        <xdr:cNvSpPr txBox="1"/>
      </xdr:nvSpPr>
      <xdr:spPr>
        <a:xfrm>
          <a:off x="12957184" y="18221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xdr:rowOff>
    </xdr:from>
    <xdr:ext cx="405111" cy="259045"/>
    <xdr:sp macro="" textlink="">
      <xdr:nvSpPr>
        <xdr:cNvPr id="786" name="n_3mainValue【公民館】&#10;有形固定資産減価償却率">
          <a:extLst>
            <a:ext uri="{FF2B5EF4-FFF2-40B4-BE49-F238E27FC236}">
              <a16:creationId xmlns:a16="http://schemas.microsoft.com/office/drawing/2014/main" id="{AEC43344-8F33-4FF5-BA0D-08E012D71D5B}"/>
            </a:ext>
          </a:extLst>
        </xdr:cNvPr>
        <xdr:cNvSpPr txBox="1"/>
      </xdr:nvSpPr>
      <xdr:spPr>
        <a:xfrm>
          <a:off x="1217105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156227</xdr:rowOff>
    </xdr:from>
    <xdr:ext cx="405111" cy="259045"/>
    <xdr:sp macro="" textlink="">
      <xdr:nvSpPr>
        <xdr:cNvPr id="787" name="n_4mainValue【公民館】&#10;有形固定資産減価償却率">
          <a:extLst>
            <a:ext uri="{FF2B5EF4-FFF2-40B4-BE49-F238E27FC236}">
              <a16:creationId xmlns:a16="http://schemas.microsoft.com/office/drawing/2014/main" id="{9116D945-73EC-4840-BC05-91A6790DCD6C}"/>
            </a:ext>
          </a:extLst>
        </xdr:cNvPr>
        <xdr:cNvSpPr txBox="1"/>
      </xdr:nvSpPr>
      <xdr:spPr>
        <a:xfrm>
          <a:off x="113544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4E37B149-89E1-45E0-80F7-ADCAA3BEA7EF}"/>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2E0386A1-5B47-43A7-A8DE-281DFCEF2E8F}"/>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A0C73450-4848-4E55-8214-3B57055900DC}"/>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C4F9CE15-A5AA-450C-8548-94E353C11498}"/>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29E3308D-AB4C-45C9-A9E5-66713454449E}"/>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958A2885-899D-43D5-A7AC-796C4CF682B1}"/>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4D3319B7-E0C4-497A-83B6-BAC590599A1A}"/>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A53EF546-A2CC-423D-B9C6-8140DEC6F7A7}"/>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FDD95CE6-A787-4604-A5EA-B79D6407F27B}"/>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D0A8071A-EE3C-47BE-8681-76D21B98AA2F}"/>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a:extLst>
            <a:ext uri="{FF2B5EF4-FFF2-40B4-BE49-F238E27FC236}">
              <a16:creationId xmlns:a16="http://schemas.microsoft.com/office/drawing/2014/main" id="{1EF0CFBD-9893-477C-A295-87460544AE3E}"/>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a:extLst>
            <a:ext uri="{FF2B5EF4-FFF2-40B4-BE49-F238E27FC236}">
              <a16:creationId xmlns:a16="http://schemas.microsoft.com/office/drawing/2014/main" id="{0A4DAC3A-8714-44B3-AF88-FB245FB9C7C0}"/>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a:extLst>
            <a:ext uri="{FF2B5EF4-FFF2-40B4-BE49-F238E27FC236}">
              <a16:creationId xmlns:a16="http://schemas.microsoft.com/office/drawing/2014/main" id="{A2E0D988-9A69-479E-B6E5-F92ECD2FE9A8}"/>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a:extLst>
            <a:ext uri="{FF2B5EF4-FFF2-40B4-BE49-F238E27FC236}">
              <a16:creationId xmlns:a16="http://schemas.microsoft.com/office/drawing/2014/main" id="{999C03E8-3AC6-4F1C-9CC6-3C5A853DBBEC}"/>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a:extLst>
            <a:ext uri="{FF2B5EF4-FFF2-40B4-BE49-F238E27FC236}">
              <a16:creationId xmlns:a16="http://schemas.microsoft.com/office/drawing/2014/main" id="{52387A5A-4769-4099-842B-7C09D881B0E9}"/>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a:extLst>
            <a:ext uri="{FF2B5EF4-FFF2-40B4-BE49-F238E27FC236}">
              <a16:creationId xmlns:a16="http://schemas.microsoft.com/office/drawing/2014/main" id="{71E64492-076D-4FFC-B02F-63E82409E2BA}"/>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a:extLst>
            <a:ext uri="{FF2B5EF4-FFF2-40B4-BE49-F238E27FC236}">
              <a16:creationId xmlns:a16="http://schemas.microsoft.com/office/drawing/2014/main" id="{33A35C44-88C0-41C0-93AA-4B2A7F39899F}"/>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a:extLst>
            <a:ext uri="{FF2B5EF4-FFF2-40B4-BE49-F238E27FC236}">
              <a16:creationId xmlns:a16="http://schemas.microsoft.com/office/drawing/2014/main" id="{3D27EAE2-16D5-4FD7-B5D2-7ED94D2A1859}"/>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a:extLst>
            <a:ext uri="{FF2B5EF4-FFF2-40B4-BE49-F238E27FC236}">
              <a16:creationId xmlns:a16="http://schemas.microsoft.com/office/drawing/2014/main" id="{F7B02166-9548-4164-8A29-ED151336BDD8}"/>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a:extLst>
            <a:ext uri="{FF2B5EF4-FFF2-40B4-BE49-F238E27FC236}">
              <a16:creationId xmlns:a16="http://schemas.microsoft.com/office/drawing/2014/main" id="{75D9959B-3C99-4455-A4BE-EC409C39686F}"/>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a:extLst>
            <a:ext uri="{FF2B5EF4-FFF2-40B4-BE49-F238E27FC236}">
              <a16:creationId xmlns:a16="http://schemas.microsoft.com/office/drawing/2014/main" id="{C7400C06-EC4A-4230-B8D5-5BDB224D9BF7}"/>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a:extLst>
            <a:ext uri="{FF2B5EF4-FFF2-40B4-BE49-F238E27FC236}">
              <a16:creationId xmlns:a16="http://schemas.microsoft.com/office/drawing/2014/main" id="{A446DD1A-DDE7-43E7-8F35-A8D747AC9148}"/>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5124D5C7-7635-4EB6-92AC-BC7A4CBE6733}"/>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45C4BBC8-6508-481F-A422-1F1250BF1ED6}"/>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ED6BDABB-18A5-4111-BC2A-4429B56DDB9A}"/>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3" name="直線コネクタ 812">
          <a:extLst>
            <a:ext uri="{FF2B5EF4-FFF2-40B4-BE49-F238E27FC236}">
              <a16:creationId xmlns:a16="http://schemas.microsoft.com/office/drawing/2014/main" id="{5693B80F-B9D9-40B8-B36A-484DF9E01FF5}"/>
            </a:ext>
          </a:extLst>
        </xdr:cNvPr>
        <xdr:cNvCxnSpPr/>
      </xdr:nvCxnSpPr>
      <xdr:spPr>
        <a:xfrm flipV="1">
          <a:off x="19947254" y="17125406"/>
          <a:ext cx="0" cy="1584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4" name="【公民館】&#10;一人当たり面積最小値テキスト">
          <a:extLst>
            <a:ext uri="{FF2B5EF4-FFF2-40B4-BE49-F238E27FC236}">
              <a16:creationId xmlns:a16="http://schemas.microsoft.com/office/drawing/2014/main" id="{F3408B8C-6D49-4EF2-B176-3FE480535115}"/>
            </a:ext>
          </a:extLst>
        </xdr:cNvPr>
        <xdr:cNvSpPr txBox="1"/>
      </xdr:nvSpPr>
      <xdr:spPr>
        <a:xfrm>
          <a:off x="19985990" y="187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15" name="直線コネクタ 814">
          <a:extLst>
            <a:ext uri="{FF2B5EF4-FFF2-40B4-BE49-F238E27FC236}">
              <a16:creationId xmlns:a16="http://schemas.microsoft.com/office/drawing/2014/main" id="{678A54D4-16D9-4D08-A97B-B8056C6AAAD2}"/>
            </a:ext>
          </a:extLst>
        </xdr:cNvPr>
        <xdr:cNvCxnSpPr/>
      </xdr:nvCxnSpPr>
      <xdr:spPr>
        <a:xfrm>
          <a:off x="19885660" y="18709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16" name="【公民館】&#10;一人当たり面積最大値テキスト">
          <a:extLst>
            <a:ext uri="{FF2B5EF4-FFF2-40B4-BE49-F238E27FC236}">
              <a16:creationId xmlns:a16="http://schemas.microsoft.com/office/drawing/2014/main" id="{4B095ABC-2392-4214-836B-05FB36736194}"/>
            </a:ext>
          </a:extLst>
        </xdr:cNvPr>
        <xdr:cNvSpPr txBox="1"/>
      </xdr:nvSpPr>
      <xdr:spPr>
        <a:xfrm>
          <a:off x="19985990" y="1689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17" name="直線コネクタ 816">
          <a:extLst>
            <a:ext uri="{FF2B5EF4-FFF2-40B4-BE49-F238E27FC236}">
              <a16:creationId xmlns:a16="http://schemas.microsoft.com/office/drawing/2014/main" id="{799A119C-EF4F-44EF-90C9-6DE31D563901}"/>
            </a:ext>
          </a:extLst>
        </xdr:cNvPr>
        <xdr:cNvCxnSpPr/>
      </xdr:nvCxnSpPr>
      <xdr:spPr>
        <a:xfrm>
          <a:off x="19885660" y="17125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818" name="【公民館】&#10;一人当たり面積平均値テキスト">
          <a:extLst>
            <a:ext uri="{FF2B5EF4-FFF2-40B4-BE49-F238E27FC236}">
              <a16:creationId xmlns:a16="http://schemas.microsoft.com/office/drawing/2014/main" id="{5F301C36-80B2-47ED-A23B-4AA7EF83731A}"/>
            </a:ext>
          </a:extLst>
        </xdr:cNvPr>
        <xdr:cNvSpPr txBox="1"/>
      </xdr:nvSpPr>
      <xdr:spPr>
        <a:xfrm>
          <a:off x="1998599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19" name="フローチャート: 判断 818">
          <a:extLst>
            <a:ext uri="{FF2B5EF4-FFF2-40B4-BE49-F238E27FC236}">
              <a16:creationId xmlns:a16="http://schemas.microsoft.com/office/drawing/2014/main" id="{98991FC5-42A2-4E48-A915-088D6C982248}"/>
            </a:ext>
          </a:extLst>
        </xdr:cNvPr>
        <xdr:cNvSpPr/>
      </xdr:nvSpPr>
      <xdr:spPr>
        <a:xfrm>
          <a:off x="19904710" y="1844239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0" name="フローチャート: 判断 819">
          <a:extLst>
            <a:ext uri="{FF2B5EF4-FFF2-40B4-BE49-F238E27FC236}">
              <a16:creationId xmlns:a16="http://schemas.microsoft.com/office/drawing/2014/main" id="{EFC0CDE1-D346-4CDC-99BC-E365D412BC5D}"/>
            </a:ext>
          </a:extLst>
        </xdr:cNvPr>
        <xdr:cNvSpPr/>
      </xdr:nvSpPr>
      <xdr:spPr>
        <a:xfrm>
          <a:off x="19161760" y="1843804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1" name="フローチャート: 判断 820">
          <a:extLst>
            <a:ext uri="{FF2B5EF4-FFF2-40B4-BE49-F238E27FC236}">
              <a16:creationId xmlns:a16="http://schemas.microsoft.com/office/drawing/2014/main" id="{F8F5328A-737F-4B43-8B09-08D96032F79A}"/>
            </a:ext>
          </a:extLst>
        </xdr:cNvPr>
        <xdr:cNvSpPr/>
      </xdr:nvSpPr>
      <xdr:spPr>
        <a:xfrm>
          <a:off x="18345150" y="1844021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2" name="フローチャート: 判断 821">
          <a:extLst>
            <a:ext uri="{FF2B5EF4-FFF2-40B4-BE49-F238E27FC236}">
              <a16:creationId xmlns:a16="http://schemas.microsoft.com/office/drawing/2014/main" id="{B00E3579-742D-4930-AE7E-C06395DEEE66}"/>
            </a:ext>
          </a:extLst>
        </xdr:cNvPr>
        <xdr:cNvSpPr/>
      </xdr:nvSpPr>
      <xdr:spPr>
        <a:xfrm>
          <a:off x="17547590" y="184380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3" name="フローチャート: 判断 822">
          <a:extLst>
            <a:ext uri="{FF2B5EF4-FFF2-40B4-BE49-F238E27FC236}">
              <a16:creationId xmlns:a16="http://schemas.microsoft.com/office/drawing/2014/main" id="{43F03AA3-261A-4FDF-960C-60754F1B5EB8}"/>
            </a:ext>
          </a:extLst>
        </xdr:cNvPr>
        <xdr:cNvSpPr/>
      </xdr:nvSpPr>
      <xdr:spPr>
        <a:xfrm>
          <a:off x="16761460" y="184391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F5AACA3A-43F2-4EF2-81A0-2472AB3317A4}"/>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8FC2558E-5CAF-449F-9484-C5AC837DCC08}"/>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7CBFA1A-E95F-464D-8AA3-D0C5A4D88904}"/>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24B17FCD-2BD3-451E-936F-EE434C1CBBDD}"/>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B1A237A2-8587-4D87-80C3-F5C087F29145}"/>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829" name="楕円 828">
          <a:extLst>
            <a:ext uri="{FF2B5EF4-FFF2-40B4-BE49-F238E27FC236}">
              <a16:creationId xmlns:a16="http://schemas.microsoft.com/office/drawing/2014/main" id="{BA44F315-0186-4AB4-B7DB-66C3AC4D95B7}"/>
            </a:ext>
          </a:extLst>
        </xdr:cNvPr>
        <xdr:cNvSpPr/>
      </xdr:nvSpPr>
      <xdr:spPr>
        <a:xfrm>
          <a:off x="19904710" y="185381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830" name="【公民館】&#10;一人当たり面積該当値テキスト">
          <a:extLst>
            <a:ext uri="{FF2B5EF4-FFF2-40B4-BE49-F238E27FC236}">
              <a16:creationId xmlns:a16="http://schemas.microsoft.com/office/drawing/2014/main" id="{729E7CE0-F67D-4C88-8C60-88273D190C4A}"/>
            </a:ext>
          </a:extLst>
        </xdr:cNvPr>
        <xdr:cNvSpPr txBox="1"/>
      </xdr:nvSpPr>
      <xdr:spPr>
        <a:xfrm>
          <a:off x="1998599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27577</xdr:rowOff>
    </xdr:from>
    <xdr:to>
      <xdr:col>112</xdr:col>
      <xdr:colOff>38100</xdr:colOff>
      <xdr:row>108</xdr:row>
      <xdr:rowOff>129177</xdr:rowOff>
    </xdr:to>
    <xdr:sp macro="" textlink="">
      <xdr:nvSpPr>
        <xdr:cNvPr id="831" name="楕円 830">
          <a:extLst>
            <a:ext uri="{FF2B5EF4-FFF2-40B4-BE49-F238E27FC236}">
              <a16:creationId xmlns:a16="http://schemas.microsoft.com/office/drawing/2014/main" id="{20929083-CEB3-4390-82AD-9AF4A858F118}"/>
            </a:ext>
          </a:extLst>
        </xdr:cNvPr>
        <xdr:cNvSpPr/>
      </xdr:nvSpPr>
      <xdr:spPr>
        <a:xfrm>
          <a:off x="19161760" y="1854227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78377</xdr:rowOff>
    </xdr:to>
    <xdr:cxnSp macro="">
      <xdr:nvCxnSpPr>
        <xdr:cNvPr id="832" name="直線コネクタ 831">
          <a:extLst>
            <a:ext uri="{FF2B5EF4-FFF2-40B4-BE49-F238E27FC236}">
              <a16:creationId xmlns:a16="http://schemas.microsoft.com/office/drawing/2014/main" id="{6C4E70CF-F418-4FAB-9D59-EF0366C89E63}"/>
            </a:ext>
          </a:extLst>
        </xdr:cNvPr>
        <xdr:cNvCxnSpPr/>
      </xdr:nvCxnSpPr>
      <xdr:spPr>
        <a:xfrm flipV="1">
          <a:off x="19204940" y="18592800"/>
          <a:ext cx="74295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29755</xdr:rowOff>
    </xdr:from>
    <xdr:to>
      <xdr:col>107</xdr:col>
      <xdr:colOff>101600</xdr:colOff>
      <xdr:row>108</xdr:row>
      <xdr:rowOff>131355</xdr:rowOff>
    </xdr:to>
    <xdr:sp macro="" textlink="">
      <xdr:nvSpPr>
        <xdr:cNvPr id="833" name="楕円 832">
          <a:extLst>
            <a:ext uri="{FF2B5EF4-FFF2-40B4-BE49-F238E27FC236}">
              <a16:creationId xmlns:a16="http://schemas.microsoft.com/office/drawing/2014/main" id="{53BFF07C-1629-4108-ABEF-EA19AC2B69F5}"/>
            </a:ext>
          </a:extLst>
        </xdr:cNvPr>
        <xdr:cNvSpPr/>
      </xdr:nvSpPr>
      <xdr:spPr>
        <a:xfrm>
          <a:off x="18345150" y="1854445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78377</xdr:rowOff>
    </xdr:from>
    <xdr:to>
      <xdr:col>111</xdr:col>
      <xdr:colOff>177800</xdr:colOff>
      <xdr:row>108</xdr:row>
      <xdr:rowOff>80555</xdr:rowOff>
    </xdr:to>
    <xdr:cxnSp macro="">
      <xdr:nvCxnSpPr>
        <xdr:cNvPr id="834" name="直線コネクタ 833">
          <a:extLst>
            <a:ext uri="{FF2B5EF4-FFF2-40B4-BE49-F238E27FC236}">
              <a16:creationId xmlns:a16="http://schemas.microsoft.com/office/drawing/2014/main" id="{C8C98C09-13C6-4D9B-BCFF-1EA549D4A0B7}"/>
            </a:ext>
          </a:extLst>
        </xdr:cNvPr>
        <xdr:cNvCxnSpPr/>
      </xdr:nvCxnSpPr>
      <xdr:spPr>
        <a:xfrm flipV="1">
          <a:off x="18399760" y="18594977"/>
          <a:ext cx="80518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31931</xdr:rowOff>
    </xdr:from>
    <xdr:to>
      <xdr:col>102</xdr:col>
      <xdr:colOff>165100</xdr:colOff>
      <xdr:row>108</xdr:row>
      <xdr:rowOff>133531</xdr:rowOff>
    </xdr:to>
    <xdr:sp macro="" textlink="">
      <xdr:nvSpPr>
        <xdr:cNvPr id="835" name="楕円 834">
          <a:extLst>
            <a:ext uri="{FF2B5EF4-FFF2-40B4-BE49-F238E27FC236}">
              <a16:creationId xmlns:a16="http://schemas.microsoft.com/office/drawing/2014/main" id="{FA18537C-DD4A-4613-AAA5-1EF58E0E9FEA}"/>
            </a:ext>
          </a:extLst>
        </xdr:cNvPr>
        <xdr:cNvSpPr/>
      </xdr:nvSpPr>
      <xdr:spPr>
        <a:xfrm>
          <a:off x="17547590" y="1854662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80555</xdr:rowOff>
    </xdr:from>
    <xdr:to>
      <xdr:col>107</xdr:col>
      <xdr:colOff>50800</xdr:colOff>
      <xdr:row>108</xdr:row>
      <xdr:rowOff>82731</xdr:rowOff>
    </xdr:to>
    <xdr:cxnSp macro="">
      <xdr:nvCxnSpPr>
        <xdr:cNvPr id="836" name="直線コネクタ 835">
          <a:extLst>
            <a:ext uri="{FF2B5EF4-FFF2-40B4-BE49-F238E27FC236}">
              <a16:creationId xmlns:a16="http://schemas.microsoft.com/office/drawing/2014/main" id="{F23FC531-2D9D-4731-9282-56CD092CA8C4}"/>
            </a:ext>
          </a:extLst>
        </xdr:cNvPr>
        <xdr:cNvCxnSpPr/>
      </xdr:nvCxnSpPr>
      <xdr:spPr>
        <a:xfrm flipV="1">
          <a:off x="17602200" y="18599060"/>
          <a:ext cx="79756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27577</xdr:rowOff>
    </xdr:from>
    <xdr:to>
      <xdr:col>98</xdr:col>
      <xdr:colOff>38100</xdr:colOff>
      <xdr:row>108</xdr:row>
      <xdr:rowOff>129177</xdr:rowOff>
    </xdr:to>
    <xdr:sp macro="" textlink="">
      <xdr:nvSpPr>
        <xdr:cNvPr id="837" name="楕円 836">
          <a:extLst>
            <a:ext uri="{FF2B5EF4-FFF2-40B4-BE49-F238E27FC236}">
              <a16:creationId xmlns:a16="http://schemas.microsoft.com/office/drawing/2014/main" id="{4CFE0D5B-8F1E-4C45-8F86-075CAD4506BC}"/>
            </a:ext>
          </a:extLst>
        </xdr:cNvPr>
        <xdr:cNvSpPr/>
      </xdr:nvSpPr>
      <xdr:spPr>
        <a:xfrm>
          <a:off x="16761460" y="1854227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78377</xdr:rowOff>
    </xdr:from>
    <xdr:to>
      <xdr:col>102</xdr:col>
      <xdr:colOff>114300</xdr:colOff>
      <xdr:row>108</xdr:row>
      <xdr:rowOff>82731</xdr:rowOff>
    </xdr:to>
    <xdr:cxnSp macro="">
      <xdr:nvCxnSpPr>
        <xdr:cNvPr id="838" name="直線コネクタ 837">
          <a:extLst>
            <a:ext uri="{FF2B5EF4-FFF2-40B4-BE49-F238E27FC236}">
              <a16:creationId xmlns:a16="http://schemas.microsoft.com/office/drawing/2014/main" id="{254ABE4E-3F9B-4998-8204-A2CF16F7D4BC}"/>
            </a:ext>
          </a:extLst>
        </xdr:cNvPr>
        <xdr:cNvCxnSpPr/>
      </xdr:nvCxnSpPr>
      <xdr:spPr>
        <a:xfrm>
          <a:off x="16804640" y="18594977"/>
          <a:ext cx="79756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839" name="n_1aveValue【公民館】&#10;一人当たり面積">
          <a:extLst>
            <a:ext uri="{FF2B5EF4-FFF2-40B4-BE49-F238E27FC236}">
              <a16:creationId xmlns:a16="http://schemas.microsoft.com/office/drawing/2014/main" id="{DCF08EAD-4F3C-4D45-A2B6-BE40F90ADB08}"/>
            </a:ext>
          </a:extLst>
        </xdr:cNvPr>
        <xdr:cNvSpPr txBox="1"/>
      </xdr:nvSpPr>
      <xdr:spPr>
        <a:xfrm>
          <a:off x="18982132" y="1821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840" name="n_2aveValue【公民館】&#10;一人当たり面積">
          <a:extLst>
            <a:ext uri="{FF2B5EF4-FFF2-40B4-BE49-F238E27FC236}">
              <a16:creationId xmlns:a16="http://schemas.microsoft.com/office/drawing/2014/main" id="{F8405017-F58E-4A1D-A0F8-F2EB3965EC7C}"/>
            </a:ext>
          </a:extLst>
        </xdr:cNvPr>
        <xdr:cNvSpPr txBox="1"/>
      </xdr:nvSpPr>
      <xdr:spPr>
        <a:xfrm>
          <a:off x="18182032"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841" name="n_3aveValue【公民館】&#10;一人当たり面積">
          <a:extLst>
            <a:ext uri="{FF2B5EF4-FFF2-40B4-BE49-F238E27FC236}">
              <a16:creationId xmlns:a16="http://schemas.microsoft.com/office/drawing/2014/main" id="{E613D994-772E-4470-802B-E3098109F480}"/>
            </a:ext>
          </a:extLst>
        </xdr:cNvPr>
        <xdr:cNvSpPr txBox="1"/>
      </xdr:nvSpPr>
      <xdr:spPr>
        <a:xfrm>
          <a:off x="17384472" y="1821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842" name="n_4aveValue【公民館】&#10;一人当たり面積">
          <a:extLst>
            <a:ext uri="{FF2B5EF4-FFF2-40B4-BE49-F238E27FC236}">
              <a16:creationId xmlns:a16="http://schemas.microsoft.com/office/drawing/2014/main" id="{A9871EEE-2F99-4F9E-8786-D29CA80669E5}"/>
            </a:ext>
          </a:extLst>
        </xdr:cNvPr>
        <xdr:cNvSpPr txBox="1"/>
      </xdr:nvSpPr>
      <xdr:spPr>
        <a:xfrm>
          <a:off x="16588817" y="1822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120304</xdr:rowOff>
    </xdr:from>
    <xdr:ext cx="469744" cy="259045"/>
    <xdr:sp macro="" textlink="">
      <xdr:nvSpPr>
        <xdr:cNvPr id="843" name="n_1mainValue【公民館】&#10;一人当たり面積">
          <a:extLst>
            <a:ext uri="{FF2B5EF4-FFF2-40B4-BE49-F238E27FC236}">
              <a16:creationId xmlns:a16="http://schemas.microsoft.com/office/drawing/2014/main" id="{BA5F620B-9230-4767-9C30-FF9AFF7EDF45}"/>
            </a:ext>
          </a:extLst>
        </xdr:cNvPr>
        <xdr:cNvSpPr txBox="1"/>
      </xdr:nvSpPr>
      <xdr:spPr>
        <a:xfrm>
          <a:off x="18982132" y="1863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122482</xdr:rowOff>
    </xdr:from>
    <xdr:ext cx="469744" cy="259045"/>
    <xdr:sp macro="" textlink="">
      <xdr:nvSpPr>
        <xdr:cNvPr id="844" name="n_2mainValue【公民館】&#10;一人当たり面積">
          <a:extLst>
            <a:ext uri="{FF2B5EF4-FFF2-40B4-BE49-F238E27FC236}">
              <a16:creationId xmlns:a16="http://schemas.microsoft.com/office/drawing/2014/main" id="{8A6D3A71-A7E8-4977-B893-DACFAF9B5404}"/>
            </a:ext>
          </a:extLst>
        </xdr:cNvPr>
        <xdr:cNvSpPr txBox="1"/>
      </xdr:nvSpPr>
      <xdr:spPr>
        <a:xfrm>
          <a:off x="18182032" y="1864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124658</xdr:rowOff>
    </xdr:from>
    <xdr:ext cx="469744" cy="259045"/>
    <xdr:sp macro="" textlink="">
      <xdr:nvSpPr>
        <xdr:cNvPr id="845" name="n_3mainValue【公民館】&#10;一人当たり面積">
          <a:extLst>
            <a:ext uri="{FF2B5EF4-FFF2-40B4-BE49-F238E27FC236}">
              <a16:creationId xmlns:a16="http://schemas.microsoft.com/office/drawing/2014/main" id="{67B7042B-FF1A-4631-A3EB-3355A1311827}"/>
            </a:ext>
          </a:extLst>
        </xdr:cNvPr>
        <xdr:cNvSpPr txBox="1"/>
      </xdr:nvSpPr>
      <xdr:spPr>
        <a:xfrm>
          <a:off x="17384472" y="1864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120304</xdr:rowOff>
    </xdr:from>
    <xdr:ext cx="469744" cy="259045"/>
    <xdr:sp macro="" textlink="">
      <xdr:nvSpPr>
        <xdr:cNvPr id="846" name="n_4mainValue【公民館】&#10;一人当たり面積">
          <a:extLst>
            <a:ext uri="{FF2B5EF4-FFF2-40B4-BE49-F238E27FC236}">
              <a16:creationId xmlns:a16="http://schemas.microsoft.com/office/drawing/2014/main" id="{9AAE76A4-9B0B-49D9-9D75-7EA119157A45}"/>
            </a:ext>
          </a:extLst>
        </xdr:cNvPr>
        <xdr:cNvSpPr txBox="1"/>
      </xdr:nvSpPr>
      <xdr:spPr>
        <a:xfrm>
          <a:off x="16588817" y="1863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613B2BFB-1994-4B6B-B727-B9FCC7737DAD}"/>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D66BCDA2-0E5F-4A69-A0BB-C79EEF781CF6}"/>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D30A500E-7E3C-451C-96E8-7A1AF24EFFBE}"/>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類似団体と比較して特に有形固定資産減価償却率が高くなっている施設は、公民館と公営住宅であり、特に低くなっている施設は、認定こども園・幼稚園・保育所である。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公民館については、令和４年度及び５年度に丸山公民館の大規模改修工事を行い、老朽化対策に取り組んでいる。</a:t>
          </a:r>
        </a:p>
        <a:p>
          <a:r>
            <a:rPr kumimoji="1" lang="ja-JP" altLang="en-US" sz="1300">
              <a:latin typeface="ＭＳ Ｐゴシック" panose="020B0600070205080204" pitchFamily="50" charset="-128"/>
              <a:ea typeface="ＭＳ Ｐゴシック" panose="020B0600070205080204" pitchFamily="50" charset="-128"/>
            </a:rPr>
            <a:t>また、認定こども園・幼稚園・保育所については、有形固定資産減価償却率が大きく低下している。これは、老朽化した幼稚園及び保育所を複合化し、新しい幼保一体型施設を新設したことによるものである。維持管理にかかる経費の増加に留意しつつ、引き続き、子育て環境の整備に積極的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6404D37-3244-4DFA-879D-85D0672AC682}"/>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EAA2D83-EA41-4809-B3C9-CE220583F403}"/>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F9CE72E-4B48-4388-9495-8696681F85D1}"/>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AAC1CF3-5F92-4485-A92F-2F8B310E78BB}"/>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F55C8ED-A018-4149-9DD9-8984D1922F43}"/>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96C1ABC-422E-4F59-8F83-5752BAF3AC57}"/>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858C94F-8676-46C8-B6C0-85B764ED0AC4}"/>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E9B64A2-C280-4C3B-A212-D6DDDB32DD08}"/>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436DCC1-4918-437E-B13C-B855318F60A1}"/>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262A147-433F-4820-86D7-2930F8BB6A89}"/>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36,268
35,889
230.10
27,826,100
26,450,443
1,113,050
14,915,457
24,052,658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8780A4-7169-4F4B-8902-AB21BF04FDAF}"/>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51883C7-AD27-41C9-A114-25E77447E804}"/>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9AE6894-0FD3-42F5-8E94-D6163AF5EAE5}"/>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85746D2-C203-4E67-87DD-4ACD4567253B}"/>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550B9EE-1902-4488-A5AE-CB76CDE4DA75}"/>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2480F09-5F48-42A5-A158-3FD0CE5BA5DD}"/>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DBB9976-409F-44AD-BC13-907CA2D2394F}"/>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88A1592-9B91-44C1-997D-BF35CDCE79AE}"/>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D8017F-9525-4E24-B181-57E15CDD9F52}"/>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4B29944-AA1C-4FD2-BFB3-8255B8049E3B}"/>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ECB5783-509A-47E6-8C1B-934DF48D9322}"/>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560B31B-AC2F-4ECB-9586-82682630DDBD}"/>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B09F555-5031-45DA-A700-F3AE2584A0C1}"/>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C6D101E-198D-44EB-8150-5176A7EAE31D}"/>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077D4D1-CF4A-4780-97DC-FAD016B6CE7A}"/>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0C9206C-2173-49A0-8D20-318491761EF7}"/>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2E51BDC-405D-479C-B1E5-34E9E54B289A}"/>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9A2FB2-C20A-4109-AF27-EAF51D188521}"/>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4ABAECE-BB6D-4744-8166-BF3C488D234A}"/>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24EAA74-F5BA-4D8D-A483-E960AD1109E8}"/>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A46014B-D696-4AFD-A3B9-FDC6058BB4F5}"/>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69D4206-F4C0-43C2-AAC3-FB58CB8FF63C}"/>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4CFDA47-C040-4232-9D40-26D910E9EF44}"/>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48F095B-1B51-4E1D-A2AE-A85DA6920C33}"/>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11CB502-DB73-429D-8C4D-00C3E3316F96}"/>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CC6416C-A507-4DF5-8E01-FAEDE0859733}"/>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8AB206E-E151-4483-8C1E-B7918FE76B4B}"/>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C9D40BA-7C45-40D1-B720-46913CE322B6}"/>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AA7242C-23A3-4E6D-A694-BAEB71172A83}"/>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9CE19A4-2C62-47F0-8AC7-CCB749B6073C}"/>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4B18227-0DE5-46E1-97FD-CAC8ACFF24EE}"/>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0294370-1D21-4860-BC48-29AF80DF495E}"/>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C67219B-F260-404A-8ADD-A3D00EBF0EF0}"/>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16601B1-8981-4DE2-B586-C5ED533DC8F1}"/>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2E2BCFE-FEF6-4F2F-9180-040C498C3824}"/>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70BA56C-B83E-4CBB-9378-C7E68BAE6549}"/>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0F4B369-C387-412F-95EC-098C2F9BB874}"/>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9900CBE-1AD5-4278-987C-E7E238BDBAE8}"/>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2B2CF5B-27CC-4C13-AB02-B8DB6B99F8AF}"/>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2D3C414-B648-43B7-B1AC-EC4ADD1AAB7D}"/>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61BE7D0-5D02-43F2-B450-77BFB9BD8597}"/>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79052BF-AF32-4599-8979-5D6B2115AE9E}"/>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2FB80AD-F1B5-4694-A13B-D7D611ED8CAA}"/>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DCFA2EB-62A5-42BF-B4AC-15BF65E4B91D}"/>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DFAFD97-0EB9-42B1-8948-EFC87FC494C6}"/>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896B93E-05C7-4D46-A209-0B3950CFF9B1}"/>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A36FB244-F7E1-475F-8A12-75181AFB60C3}"/>
            </a:ext>
          </a:extLst>
        </xdr:cNvPr>
        <xdr:cNvCxnSpPr/>
      </xdr:nvCxnSpPr>
      <xdr:spPr>
        <a:xfrm flipV="1">
          <a:off x="4173855" y="5693228"/>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CF0973CD-5835-45F5-9883-3AB57DC233AE}"/>
            </a:ext>
          </a:extLst>
        </xdr:cNvPr>
        <xdr:cNvSpPr txBox="1"/>
      </xdr:nvSpPr>
      <xdr:spPr>
        <a:xfrm>
          <a:off x="421259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E95A180-6B8D-48E4-AA5B-8E7F6AB8D0ED}"/>
            </a:ext>
          </a:extLst>
        </xdr:cNvPr>
        <xdr:cNvCxnSpPr/>
      </xdr:nvCxnSpPr>
      <xdr:spPr>
        <a:xfrm>
          <a:off x="411226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188F30CF-AADD-4011-9C59-B525B60B28EB}"/>
            </a:ext>
          </a:extLst>
        </xdr:cNvPr>
        <xdr:cNvSpPr txBox="1"/>
      </xdr:nvSpPr>
      <xdr:spPr>
        <a:xfrm>
          <a:off x="421259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6D586E0B-8203-40EF-977C-ACFEF1832F55}"/>
            </a:ext>
          </a:extLst>
        </xdr:cNvPr>
        <xdr:cNvCxnSpPr/>
      </xdr:nvCxnSpPr>
      <xdr:spPr>
        <a:xfrm>
          <a:off x="4112260" y="5693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a:extLst>
            <a:ext uri="{FF2B5EF4-FFF2-40B4-BE49-F238E27FC236}">
              <a16:creationId xmlns:a16="http://schemas.microsoft.com/office/drawing/2014/main" id="{F2C84494-8B78-4729-AA74-628DE2E70654}"/>
            </a:ext>
          </a:extLst>
        </xdr:cNvPr>
        <xdr:cNvSpPr txBox="1"/>
      </xdr:nvSpPr>
      <xdr:spPr>
        <a:xfrm>
          <a:off x="421259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5D623C8D-E6DC-4351-A183-D132737E05AB}"/>
            </a:ext>
          </a:extLst>
        </xdr:cNvPr>
        <xdr:cNvSpPr/>
      </xdr:nvSpPr>
      <xdr:spPr>
        <a:xfrm>
          <a:off x="4131310" y="634673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DB3FD43B-4667-4D4A-8C84-8046CADAD4F5}"/>
            </a:ext>
          </a:extLst>
        </xdr:cNvPr>
        <xdr:cNvSpPr/>
      </xdr:nvSpPr>
      <xdr:spPr>
        <a:xfrm>
          <a:off x="3388360" y="63148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4FBE7A7D-F316-48C7-9C8D-C6F1303938D6}"/>
            </a:ext>
          </a:extLst>
        </xdr:cNvPr>
        <xdr:cNvSpPr/>
      </xdr:nvSpPr>
      <xdr:spPr>
        <a:xfrm>
          <a:off x="2571750" y="62974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9E3E3F07-6F0A-465B-A7F8-9174651725FD}"/>
            </a:ext>
          </a:extLst>
        </xdr:cNvPr>
        <xdr:cNvSpPr/>
      </xdr:nvSpPr>
      <xdr:spPr>
        <a:xfrm>
          <a:off x="1774190" y="628740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75A6690D-DFDC-4749-A5F6-86B6C76E52A2}"/>
            </a:ext>
          </a:extLst>
        </xdr:cNvPr>
        <xdr:cNvSpPr/>
      </xdr:nvSpPr>
      <xdr:spPr>
        <a:xfrm>
          <a:off x="988060" y="628740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19CAB29-029B-4CE7-B1E6-D43898918FF1}"/>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6AF6F6E-E2A8-4604-A127-319341DA3C6E}"/>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91C5A7F-92D1-4A99-848F-93ABB72C4D34}"/>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4CD11C6-6E03-4623-B4A6-8E23DD5D74FF}"/>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1F374C1-A408-4BAC-9573-85386C80D37C}"/>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138067</xdr:rowOff>
    </xdr:from>
    <xdr:to>
      <xdr:col>24</xdr:col>
      <xdr:colOff>114300</xdr:colOff>
      <xdr:row>37</xdr:row>
      <xdr:rowOff>68217</xdr:rowOff>
    </xdr:to>
    <xdr:sp macro="" textlink="">
      <xdr:nvSpPr>
        <xdr:cNvPr id="74" name="楕円 73">
          <a:extLst>
            <a:ext uri="{FF2B5EF4-FFF2-40B4-BE49-F238E27FC236}">
              <a16:creationId xmlns:a16="http://schemas.microsoft.com/office/drawing/2014/main" id="{B0C3BF0D-6168-4F40-938E-DB179C35C727}"/>
            </a:ext>
          </a:extLst>
        </xdr:cNvPr>
        <xdr:cNvSpPr/>
      </xdr:nvSpPr>
      <xdr:spPr>
        <a:xfrm>
          <a:off x="4131310" y="63064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160944</xdr:rowOff>
    </xdr:from>
    <xdr:ext cx="405111" cy="259045"/>
    <xdr:sp macro="" textlink="">
      <xdr:nvSpPr>
        <xdr:cNvPr id="75" name="【図書館】&#10;有形固定資産減価償却率該当値テキスト">
          <a:extLst>
            <a:ext uri="{FF2B5EF4-FFF2-40B4-BE49-F238E27FC236}">
              <a16:creationId xmlns:a16="http://schemas.microsoft.com/office/drawing/2014/main" id="{DB864D34-59BD-4C8B-AFAF-E27657D8F66E}"/>
            </a:ext>
          </a:extLst>
        </xdr:cNvPr>
        <xdr:cNvSpPr txBox="1"/>
      </xdr:nvSpPr>
      <xdr:spPr>
        <a:xfrm>
          <a:off x="4212590" y="616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76019</xdr:rowOff>
    </xdr:from>
    <xdr:to>
      <xdr:col>20</xdr:col>
      <xdr:colOff>38100</xdr:colOff>
      <xdr:row>37</xdr:row>
      <xdr:rowOff>6169</xdr:rowOff>
    </xdr:to>
    <xdr:sp macro="" textlink="">
      <xdr:nvSpPr>
        <xdr:cNvPr id="76" name="楕円 75">
          <a:extLst>
            <a:ext uri="{FF2B5EF4-FFF2-40B4-BE49-F238E27FC236}">
              <a16:creationId xmlns:a16="http://schemas.microsoft.com/office/drawing/2014/main" id="{B90CA025-91B7-436D-A6C6-D41D7155E4F5}"/>
            </a:ext>
          </a:extLst>
        </xdr:cNvPr>
        <xdr:cNvSpPr/>
      </xdr:nvSpPr>
      <xdr:spPr>
        <a:xfrm>
          <a:off x="3388360" y="624821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126819</xdr:rowOff>
    </xdr:from>
    <xdr:to>
      <xdr:col>24</xdr:col>
      <xdr:colOff>63500</xdr:colOff>
      <xdr:row>37</xdr:row>
      <xdr:rowOff>17417</xdr:rowOff>
    </xdr:to>
    <xdr:cxnSp macro="">
      <xdr:nvCxnSpPr>
        <xdr:cNvPr id="77" name="直線コネクタ 76">
          <a:extLst>
            <a:ext uri="{FF2B5EF4-FFF2-40B4-BE49-F238E27FC236}">
              <a16:creationId xmlns:a16="http://schemas.microsoft.com/office/drawing/2014/main" id="{BD759AAE-49E4-4173-B629-1995E8CBBF2C}"/>
            </a:ext>
          </a:extLst>
        </xdr:cNvPr>
        <xdr:cNvCxnSpPr/>
      </xdr:nvCxnSpPr>
      <xdr:spPr>
        <a:xfrm>
          <a:off x="3431540" y="6302829"/>
          <a:ext cx="74295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xdr:rowOff>
    </xdr:from>
    <xdr:to>
      <xdr:col>15</xdr:col>
      <xdr:colOff>101600</xdr:colOff>
      <xdr:row>36</xdr:row>
      <xdr:rowOff>113937</xdr:rowOff>
    </xdr:to>
    <xdr:sp macro="" textlink="">
      <xdr:nvSpPr>
        <xdr:cNvPr id="78" name="楕円 77">
          <a:extLst>
            <a:ext uri="{FF2B5EF4-FFF2-40B4-BE49-F238E27FC236}">
              <a16:creationId xmlns:a16="http://schemas.microsoft.com/office/drawing/2014/main" id="{A0E7DC93-9366-438E-8195-0C262618BD37}"/>
            </a:ext>
          </a:extLst>
        </xdr:cNvPr>
        <xdr:cNvSpPr/>
      </xdr:nvSpPr>
      <xdr:spPr>
        <a:xfrm>
          <a:off x="2571750" y="61883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63137</xdr:rowOff>
    </xdr:from>
    <xdr:to>
      <xdr:col>19</xdr:col>
      <xdr:colOff>177800</xdr:colOff>
      <xdr:row>36</xdr:row>
      <xdr:rowOff>126819</xdr:rowOff>
    </xdr:to>
    <xdr:cxnSp macro="">
      <xdr:nvCxnSpPr>
        <xdr:cNvPr id="79" name="直線コネクタ 78">
          <a:extLst>
            <a:ext uri="{FF2B5EF4-FFF2-40B4-BE49-F238E27FC236}">
              <a16:creationId xmlns:a16="http://schemas.microsoft.com/office/drawing/2014/main" id="{354F6708-1192-4327-B590-8E94EA0CE87B}"/>
            </a:ext>
          </a:extLst>
        </xdr:cNvPr>
        <xdr:cNvCxnSpPr/>
      </xdr:nvCxnSpPr>
      <xdr:spPr>
        <a:xfrm>
          <a:off x="2626360" y="6231527"/>
          <a:ext cx="80518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121739</xdr:rowOff>
    </xdr:from>
    <xdr:to>
      <xdr:col>10</xdr:col>
      <xdr:colOff>165100</xdr:colOff>
      <xdr:row>36</xdr:row>
      <xdr:rowOff>51889</xdr:rowOff>
    </xdr:to>
    <xdr:sp macro="" textlink="">
      <xdr:nvSpPr>
        <xdr:cNvPr id="80" name="楕円 79">
          <a:extLst>
            <a:ext uri="{FF2B5EF4-FFF2-40B4-BE49-F238E27FC236}">
              <a16:creationId xmlns:a16="http://schemas.microsoft.com/office/drawing/2014/main" id="{22064BC4-0234-408B-BE9F-36C709CCE027}"/>
            </a:ext>
          </a:extLst>
        </xdr:cNvPr>
        <xdr:cNvSpPr/>
      </xdr:nvSpPr>
      <xdr:spPr>
        <a:xfrm>
          <a:off x="1774190" y="612439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1089</xdr:rowOff>
    </xdr:from>
    <xdr:to>
      <xdr:col>15</xdr:col>
      <xdr:colOff>50800</xdr:colOff>
      <xdr:row>36</xdr:row>
      <xdr:rowOff>63137</xdr:rowOff>
    </xdr:to>
    <xdr:cxnSp macro="">
      <xdr:nvCxnSpPr>
        <xdr:cNvPr id="81" name="直線コネクタ 80">
          <a:extLst>
            <a:ext uri="{FF2B5EF4-FFF2-40B4-BE49-F238E27FC236}">
              <a16:creationId xmlns:a16="http://schemas.microsoft.com/office/drawing/2014/main" id="{304D7C06-2B8D-4FB9-87D6-815855CB9689}"/>
            </a:ext>
          </a:extLst>
        </xdr:cNvPr>
        <xdr:cNvCxnSpPr/>
      </xdr:nvCxnSpPr>
      <xdr:spPr>
        <a:xfrm>
          <a:off x="1828800" y="6173289"/>
          <a:ext cx="797560" cy="5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58057</xdr:rowOff>
    </xdr:from>
    <xdr:to>
      <xdr:col>6</xdr:col>
      <xdr:colOff>38100</xdr:colOff>
      <xdr:row>35</xdr:row>
      <xdr:rowOff>159657</xdr:rowOff>
    </xdr:to>
    <xdr:sp macro="" textlink="">
      <xdr:nvSpPr>
        <xdr:cNvPr id="82" name="楕円 81">
          <a:extLst>
            <a:ext uri="{FF2B5EF4-FFF2-40B4-BE49-F238E27FC236}">
              <a16:creationId xmlns:a16="http://schemas.microsoft.com/office/drawing/2014/main" id="{A178EE1E-48D6-4AB9-9044-E3E272AE2E8A}"/>
            </a:ext>
          </a:extLst>
        </xdr:cNvPr>
        <xdr:cNvSpPr/>
      </xdr:nvSpPr>
      <xdr:spPr>
        <a:xfrm>
          <a:off x="988060" y="605499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108857</xdr:rowOff>
    </xdr:from>
    <xdr:to>
      <xdr:col>10</xdr:col>
      <xdr:colOff>114300</xdr:colOff>
      <xdr:row>36</xdr:row>
      <xdr:rowOff>1089</xdr:rowOff>
    </xdr:to>
    <xdr:cxnSp macro="">
      <xdr:nvCxnSpPr>
        <xdr:cNvPr id="83" name="直線コネクタ 82">
          <a:extLst>
            <a:ext uri="{FF2B5EF4-FFF2-40B4-BE49-F238E27FC236}">
              <a16:creationId xmlns:a16="http://schemas.microsoft.com/office/drawing/2014/main" id="{A0F32D8E-2912-4E90-9170-7EC74D8CE94C}"/>
            </a:ext>
          </a:extLst>
        </xdr:cNvPr>
        <xdr:cNvCxnSpPr/>
      </xdr:nvCxnSpPr>
      <xdr:spPr>
        <a:xfrm>
          <a:off x="1031240" y="6107702"/>
          <a:ext cx="797560" cy="6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a:extLst>
            <a:ext uri="{FF2B5EF4-FFF2-40B4-BE49-F238E27FC236}">
              <a16:creationId xmlns:a16="http://schemas.microsoft.com/office/drawing/2014/main" id="{C3E5CC7C-04DD-40A2-83D1-D10E71526141}"/>
            </a:ext>
          </a:extLst>
        </xdr:cNvPr>
        <xdr:cNvSpPr txBox="1"/>
      </xdr:nvSpPr>
      <xdr:spPr>
        <a:xfrm>
          <a:off x="3239144" y="640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a:extLst>
            <a:ext uri="{FF2B5EF4-FFF2-40B4-BE49-F238E27FC236}">
              <a16:creationId xmlns:a16="http://schemas.microsoft.com/office/drawing/2014/main" id="{CE391EC0-1254-4856-BC0E-DCC529CC8602}"/>
            </a:ext>
          </a:extLst>
        </xdr:cNvPr>
        <xdr:cNvSpPr txBox="1"/>
      </xdr:nvSpPr>
      <xdr:spPr>
        <a:xfrm>
          <a:off x="2439044" y="639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DE63F6D8-79A9-46DE-B58D-59528C8893FE}"/>
            </a:ext>
          </a:extLst>
        </xdr:cNvPr>
        <xdr:cNvSpPr txBox="1"/>
      </xdr:nvSpPr>
      <xdr:spPr>
        <a:xfrm>
          <a:off x="164148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a:extLst>
            <a:ext uri="{FF2B5EF4-FFF2-40B4-BE49-F238E27FC236}">
              <a16:creationId xmlns:a16="http://schemas.microsoft.com/office/drawing/2014/main" id="{BEC48ABB-ADCA-4A65-A95C-9E43572B6CCE}"/>
            </a:ext>
          </a:extLst>
        </xdr:cNvPr>
        <xdr:cNvSpPr txBox="1"/>
      </xdr:nvSpPr>
      <xdr:spPr>
        <a:xfrm>
          <a:off x="85535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22696</xdr:rowOff>
    </xdr:from>
    <xdr:ext cx="405111" cy="259045"/>
    <xdr:sp macro="" textlink="">
      <xdr:nvSpPr>
        <xdr:cNvPr id="88" name="n_1mainValue【図書館】&#10;有形固定資産減価償却率">
          <a:extLst>
            <a:ext uri="{FF2B5EF4-FFF2-40B4-BE49-F238E27FC236}">
              <a16:creationId xmlns:a16="http://schemas.microsoft.com/office/drawing/2014/main" id="{D67CD6FD-CF92-486C-987F-A80421C432C8}"/>
            </a:ext>
          </a:extLst>
        </xdr:cNvPr>
        <xdr:cNvSpPr txBox="1"/>
      </xdr:nvSpPr>
      <xdr:spPr>
        <a:xfrm>
          <a:off x="3239144" y="601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130464</xdr:rowOff>
    </xdr:from>
    <xdr:ext cx="405111" cy="259045"/>
    <xdr:sp macro="" textlink="">
      <xdr:nvSpPr>
        <xdr:cNvPr id="89" name="n_2mainValue【図書館】&#10;有形固定資産減価償却率">
          <a:extLst>
            <a:ext uri="{FF2B5EF4-FFF2-40B4-BE49-F238E27FC236}">
              <a16:creationId xmlns:a16="http://schemas.microsoft.com/office/drawing/2014/main" id="{2EDE1DC2-86B1-4D2E-81B2-88376115138B}"/>
            </a:ext>
          </a:extLst>
        </xdr:cNvPr>
        <xdr:cNvSpPr txBox="1"/>
      </xdr:nvSpPr>
      <xdr:spPr>
        <a:xfrm>
          <a:off x="2439044" y="5963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68416</xdr:rowOff>
    </xdr:from>
    <xdr:ext cx="405111" cy="259045"/>
    <xdr:sp macro="" textlink="">
      <xdr:nvSpPr>
        <xdr:cNvPr id="90" name="n_3mainValue【図書館】&#10;有形固定資産減価償却率">
          <a:extLst>
            <a:ext uri="{FF2B5EF4-FFF2-40B4-BE49-F238E27FC236}">
              <a16:creationId xmlns:a16="http://schemas.microsoft.com/office/drawing/2014/main" id="{5C70DC85-84D3-4B5F-B7CA-F2E5AD46B9D8}"/>
            </a:ext>
          </a:extLst>
        </xdr:cNvPr>
        <xdr:cNvSpPr txBox="1"/>
      </xdr:nvSpPr>
      <xdr:spPr>
        <a:xfrm>
          <a:off x="1641484" y="589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4734</xdr:rowOff>
    </xdr:from>
    <xdr:ext cx="405111" cy="259045"/>
    <xdr:sp macro="" textlink="">
      <xdr:nvSpPr>
        <xdr:cNvPr id="91" name="n_4mainValue【図書館】&#10;有形固定資産減価償却率">
          <a:extLst>
            <a:ext uri="{FF2B5EF4-FFF2-40B4-BE49-F238E27FC236}">
              <a16:creationId xmlns:a16="http://schemas.microsoft.com/office/drawing/2014/main" id="{E4E1C638-8953-4431-89CE-F362B11F927A}"/>
            </a:ext>
          </a:extLst>
        </xdr:cNvPr>
        <xdr:cNvSpPr txBox="1"/>
      </xdr:nvSpPr>
      <xdr:spPr>
        <a:xfrm>
          <a:off x="855354" y="58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85F1B05-A0B2-479D-B600-C7A7C1D4B631}"/>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DF3DD9F-C85A-464C-AA12-A7A190B2AC5F}"/>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A892FC7-1F3C-48E0-9344-6CCA399FA077}"/>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20DD986-0021-478C-B454-4BB7B30D195C}"/>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812840D-BFD4-4BFB-A274-DBE8570FCBF4}"/>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E3DC77B-0D9D-4C9E-B1BB-800D9E5D7ED1}"/>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F4F2B95-8928-44E4-91FB-2AEAB7B049FE}"/>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7ED4BA3-E97A-4E54-BDC5-B2D09289ED0C}"/>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B8C4CF2-E56D-4267-9F47-36833E80C4CC}"/>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1A5A058-14DB-42DB-AEC6-D7B374F958D4}"/>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76420F3-2995-427A-86C3-5B1FB349857E}"/>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FFB7FBB-316C-4F63-8144-53E35486C0B7}"/>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88890D3-CB17-456A-A7CD-B78E80C4E19A}"/>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29D9F657-C3CC-4958-90CA-0D256CFB8355}"/>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9995DDD-B2E6-45D6-BB2B-77D95E1CE7EC}"/>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7FD6F6F-DB71-490D-A4C2-A80BF439AF34}"/>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271BB03-0EAA-4E9E-B59F-F9E2DFA19AB3}"/>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6B3A64EC-C69C-496A-AEC8-5E0B3065FBFC}"/>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6D4E070-40FB-4E88-9484-8F12942E5B11}"/>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247FFD8-BD7F-4215-BEC9-1DB300AECA69}"/>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0FCBB27-B30F-4AA9-8A43-E76384B537FE}"/>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78E1F327-90EE-482C-A5E9-2797D2A250E6}"/>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37DCE37F-5F21-4F2B-9DA2-6EF2C2386F8A}"/>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59A2ACCC-013C-49D2-8405-E07EE23007CB}"/>
            </a:ext>
          </a:extLst>
        </xdr:cNvPr>
        <xdr:cNvCxnSpPr/>
      </xdr:nvCxnSpPr>
      <xdr:spPr>
        <a:xfrm flipV="1">
          <a:off x="9429115" y="5876925"/>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7E8DA4DD-9EFD-4CEA-A4DD-4C58BDF8AB38}"/>
            </a:ext>
          </a:extLst>
        </xdr:cNvPr>
        <xdr:cNvSpPr txBox="1"/>
      </xdr:nvSpPr>
      <xdr:spPr>
        <a:xfrm>
          <a:off x="9467850" y="721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EAFADEBE-3359-4B09-8081-4CED3E27211F}"/>
            </a:ext>
          </a:extLst>
        </xdr:cNvPr>
        <xdr:cNvCxnSpPr/>
      </xdr:nvCxnSpPr>
      <xdr:spPr>
        <a:xfrm>
          <a:off x="9356090" y="720661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CBF1FB55-87D5-4FAF-8AE1-8414433F674C}"/>
            </a:ext>
          </a:extLst>
        </xdr:cNvPr>
        <xdr:cNvSpPr txBox="1"/>
      </xdr:nvSpPr>
      <xdr:spPr>
        <a:xfrm>
          <a:off x="9467850" y="56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65A91DB7-7674-47FA-AAD1-E09CF809472C}"/>
            </a:ext>
          </a:extLst>
        </xdr:cNvPr>
        <xdr:cNvCxnSpPr/>
      </xdr:nvCxnSpPr>
      <xdr:spPr>
        <a:xfrm>
          <a:off x="9356090" y="58769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7291DDAA-6B86-415B-AE08-F78AB7A9F2F4}"/>
            </a:ext>
          </a:extLst>
        </xdr:cNvPr>
        <xdr:cNvSpPr txBox="1"/>
      </xdr:nvSpPr>
      <xdr:spPr>
        <a:xfrm>
          <a:off x="946785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F27543C0-602B-47D9-910A-ACB14D2C41F8}"/>
            </a:ext>
          </a:extLst>
        </xdr:cNvPr>
        <xdr:cNvSpPr/>
      </xdr:nvSpPr>
      <xdr:spPr>
        <a:xfrm>
          <a:off x="9394190" y="6923405"/>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55596D09-34BD-4C05-B64C-3CFEB4FC4C50}"/>
            </a:ext>
          </a:extLst>
        </xdr:cNvPr>
        <xdr:cNvSpPr/>
      </xdr:nvSpPr>
      <xdr:spPr>
        <a:xfrm>
          <a:off x="8632190" y="69329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E26247ED-6A13-4D1B-84A9-9224217BB9A9}"/>
            </a:ext>
          </a:extLst>
        </xdr:cNvPr>
        <xdr:cNvSpPr/>
      </xdr:nvSpPr>
      <xdr:spPr>
        <a:xfrm>
          <a:off x="7846060" y="69367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94E39505-2B3C-46DA-B08C-CB7E9B03EE03}"/>
            </a:ext>
          </a:extLst>
        </xdr:cNvPr>
        <xdr:cNvSpPr/>
      </xdr:nvSpPr>
      <xdr:spPr>
        <a:xfrm>
          <a:off x="7029450" y="69462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7ACE1B34-E4AC-4FF4-98D2-42653A7AD5CD}"/>
            </a:ext>
          </a:extLst>
        </xdr:cNvPr>
        <xdr:cNvSpPr/>
      </xdr:nvSpPr>
      <xdr:spPr>
        <a:xfrm>
          <a:off x="6231890" y="69557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3069A75-F84B-47FC-9253-E80ACA48228B}"/>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2791F26-AADA-40A5-B0D9-5363E8E985FD}"/>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8C82AEA-FBF5-46FB-8985-CF5384CC4893}"/>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1A4DABA-B1CA-4643-AF19-EF9EA243A690}"/>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D243C4F-B16A-4536-983C-61E960DE3A8A}"/>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97790</xdr:rowOff>
    </xdr:from>
    <xdr:to>
      <xdr:col>55</xdr:col>
      <xdr:colOff>50800</xdr:colOff>
      <xdr:row>42</xdr:row>
      <xdr:rowOff>27940</xdr:rowOff>
    </xdr:to>
    <xdr:sp macro="" textlink="">
      <xdr:nvSpPr>
        <xdr:cNvPr id="131" name="楕円 130">
          <a:extLst>
            <a:ext uri="{FF2B5EF4-FFF2-40B4-BE49-F238E27FC236}">
              <a16:creationId xmlns:a16="http://schemas.microsoft.com/office/drawing/2014/main" id="{0DC435F9-066D-4C89-A394-59413176816C}"/>
            </a:ext>
          </a:extLst>
        </xdr:cNvPr>
        <xdr:cNvSpPr/>
      </xdr:nvSpPr>
      <xdr:spPr>
        <a:xfrm>
          <a:off x="9394190" y="712343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12717</xdr:rowOff>
    </xdr:from>
    <xdr:ext cx="469744" cy="259045"/>
    <xdr:sp macro="" textlink="">
      <xdr:nvSpPr>
        <xdr:cNvPr id="132" name="【図書館】&#10;一人当たり面積該当値テキスト">
          <a:extLst>
            <a:ext uri="{FF2B5EF4-FFF2-40B4-BE49-F238E27FC236}">
              <a16:creationId xmlns:a16="http://schemas.microsoft.com/office/drawing/2014/main" id="{EFB3D8FE-5D7C-4A8D-8662-0B1BC88806C3}"/>
            </a:ext>
          </a:extLst>
        </xdr:cNvPr>
        <xdr:cNvSpPr txBox="1"/>
      </xdr:nvSpPr>
      <xdr:spPr>
        <a:xfrm>
          <a:off x="9467850" y="704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97790</xdr:rowOff>
    </xdr:from>
    <xdr:to>
      <xdr:col>50</xdr:col>
      <xdr:colOff>165100</xdr:colOff>
      <xdr:row>42</xdr:row>
      <xdr:rowOff>27940</xdr:rowOff>
    </xdr:to>
    <xdr:sp macro="" textlink="">
      <xdr:nvSpPr>
        <xdr:cNvPr id="133" name="楕円 132">
          <a:extLst>
            <a:ext uri="{FF2B5EF4-FFF2-40B4-BE49-F238E27FC236}">
              <a16:creationId xmlns:a16="http://schemas.microsoft.com/office/drawing/2014/main" id="{F757DB83-734D-4775-9EAE-5B2E1F83C220}"/>
            </a:ext>
          </a:extLst>
        </xdr:cNvPr>
        <xdr:cNvSpPr/>
      </xdr:nvSpPr>
      <xdr:spPr>
        <a:xfrm>
          <a:off x="8632190" y="71234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148590</xdr:rowOff>
    </xdr:from>
    <xdr:to>
      <xdr:col>55</xdr:col>
      <xdr:colOff>0</xdr:colOff>
      <xdr:row>41</xdr:row>
      <xdr:rowOff>148590</xdr:rowOff>
    </xdr:to>
    <xdr:cxnSp macro="">
      <xdr:nvCxnSpPr>
        <xdr:cNvPr id="134" name="直線コネクタ 133">
          <a:extLst>
            <a:ext uri="{FF2B5EF4-FFF2-40B4-BE49-F238E27FC236}">
              <a16:creationId xmlns:a16="http://schemas.microsoft.com/office/drawing/2014/main" id="{EB50AC8F-2908-4D9A-AD94-CF130BEB1527}"/>
            </a:ext>
          </a:extLst>
        </xdr:cNvPr>
        <xdr:cNvCxnSpPr/>
      </xdr:nvCxnSpPr>
      <xdr:spPr>
        <a:xfrm>
          <a:off x="8686800" y="717804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97790</xdr:rowOff>
    </xdr:from>
    <xdr:to>
      <xdr:col>46</xdr:col>
      <xdr:colOff>38100</xdr:colOff>
      <xdr:row>42</xdr:row>
      <xdr:rowOff>27940</xdr:rowOff>
    </xdr:to>
    <xdr:sp macro="" textlink="">
      <xdr:nvSpPr>
        <xdr:cNvPr id="135" name="楕円 134">
          <a:extLst>
            <a:ext uri="{FF2B5EF4-FFF2-40B4-BE49-F238E27FC236}">
              <a16:creationId xmlns:a16="http://schemas.microsoft.com/office/drawing/2014/main" id="{52607110-3740-48E0-A019-4F0914F11165}"/>
            </a:ext>
          </a:extLst>
        </xdr:cNvPr>
        <xdr:cNvSpPr/>
      </xdr:nvSpPr>
      <xdr:spPr>
        <a:xfrm>
          <a:off x="7846060" y="71234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148590</xdr:rowOff>
    </xdr:from>
    <xdr:to>
      <xdr:col>50</xdr:col>
      <xdr:colOff>114300</xdr:colOff>
      <xdr:row>41</xdr:row>
      <xdr:rowOff>148590</xdr:rowOff>
    </xdr:to>
    <xdr:cxnSp macro="">
      <xdr:nvCxnSpPr>
        <xdr:cNvPr id="136" name="直線コネクタ 135">
          <a:extLst>
            <a:ext uri="{FF2B5EF4-FFF2-40B4-BE49-F238E27FC236}">
              <a16:creationId xmlns:a16="http://schemas.microsoft.com/office/drawing/2014/main" id="{98477A08-D2EA-4447-A404-8D666D4552D2}"/>
            </a:ext>
          </a:extLst>
        </xdr:cNvPr>
        <xdr:cNvCxnSpPr/>
      </xdr:nvCxnSpPr>
      <xdr:spPr>
        <a:xfrm>
          <a:off x="7889240" y="71780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101600</xdr:rowOff>
    </xdr:from>
    <xdr:to>
      <xdr:col>41</xdr:col>
      <xdr:colOff>101600</xdr:colOff>
      <xdr:row>42</xdr:row>
      <xdr:rowOff>31750</xdr:rowOff>
    </xdr:to>
    <xdr:sp macro="" textlink="">
      <xdr:nvSpPr>
        <xdr:cNvPr id="137" name="楕円 136">
          <a:extLst>
            <a:ext uri="{FF2B5EF4-FFF2-40B4-BE49-F238E27FC236}">
              <a16:creationId xmlns:a16="http://schemas.microsoft.com/office/drawing/2014/main" id="{ED162CB5-AC85-4E80-A918-FBF774BDA822}"/>
            </a:ext>
          </a:extLst>
        </xdr:cNvPr>
        <xdr:cNvSpPr/>
      </xdr:nvSpPr>
      <xdr:spPr>
        <a:xfrm>
          <a:off x="7029450" y="71272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148590</xdr:rowOff>
    </xdr:from>
    <xdr:to>
      <xdr:col>45</xdr:col>
      <xdr:colOff>177800</xdr:colOff>
      <xdr:row>41</xdr:row>
      <xdr:rowOff>152400</xdr:rowOff>
    </xdr:to>
    <xdr:cxnSp macro="">
      <xdr:nvCxnSpPr>
        <xdr:cNvPr id="138" name="直線コネクタ 137">
          <a:extLst>
            <a:ext uri="{FF2B5EF4-FFF2-40B4-BE49-F238E27FC236}">
              <a16:creationId xmlns:a16="http://schemas.microsoft.com/office/drawing/2014/main" id="{3E1309C7-3254-4AC8-8DD8-61C365CDA660}"/>
            </a:ext>
          </a:extLst>
        </xdr:cNvPr>
        <xdr:cNvCxnSpPr/>
      </xdr:nvCxnSpPr>
      <xdr:spPr>
        <a:xfrm flipV="1">
          <a:off x="7084060" y="7178040"/>
          <a:ext cx="80518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101600</xdr:rowOff>
    </xdr:from>
    <xdr:to>
      <xdr:col>36</xdr:col>
      <xdr:colOff>165100</xdr:colOff>
      <xdr:row>42</xdr:row>
      <xdr:rowOff>31750</xdr:rowOff>
    </xdr:to>
    <xdr:sp macro="" textlink="">
      <xdr:nvSpPr>
        <xdr:cNvPr id="139" name="楕円 138">
          <a:extLst>
            <a:ext uri="{FF2B5EF4-FFF2-40B4-BE49-F238E27FC236}">
              <a16:creationId xmlns:a16="http://schemas.microsoft.com/office/drawing/2014/main" id="{7982645D-4A19-4A30-9FD7-F8ECEE0432D2}"/>
            </a:ext>
          </a:extLst>
        </xdr:cNvPr>
        <xdr:cNvSpPr/>
      </xdr:nvSpPr>
      <xdr:spPr>
        <a:xfrm>
          <a:off x="6231890" y="71272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152400</xdr:rowOff>
    </xdr:from>
    <xdr:to>
      <xdr:col>41</xdr:col>
      <xdr:colOff>50800</xdr:colOff>
      <xdr:row>41</xdr:row>
      <xdr:rowOff>152400</xdr:rowOff>
    </xdr:to>
    <xdr:cxnSp macro="">
      <xdr:nvCxnSpPr>
        <xdr:cNvPr id="140" name="直線コネクタ 139">
          <a:extLst>
            <a:ext uri="{FF2B5EF4-FFF2-40B4-BE49-F238E27FC236}">
              <a16:creationId xmlns:a16="http://schemas.microsoft.com/office/drawing/2014/main" id="{0F88B7B9-0BA3-4A7F-8751-9A37B535DAF5}"/>
            </a:ext>
          </a:extLst>
        </xdr:cNvPr>
        <xdr:cNvCxnSpPr/>
      </xdr:nvCxnSpPr>
      <xdr:spPr>
        <a:xfrm>
          <a:off x="6286500" y="71818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3A541CCD-76A8-4C10-8DA5-9FF49777003F}"/>
            </a:ext>
          </a:extLst>
        </xdr:cNvPr>
        <xdr:cNvSpPr txBox="1"/>
      </xdr:nvSpPr>
      <xdr:spPr>
        <a:xfrm>
          <a:off x="845446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a:extLst>
            <a:ext uri="{FF2B5EF4-FFF2-40B4-BE49-F238E27FC236}">
              <a16:creationId xmlns:a16="http://schemas.microsoft.com/office/drawing/2014/main" id="{10A9B883-C4AF-422B-AD94-97E836DA79B4}"/>
            </a:ext>
          </a:extLst>
        </xdr:cNvPr>
        <xdr:cNvSpPr txBox="1"/>
      </xdr:nvSpPr>
      <xdr:spPr>
        <a:xfrm>
          <a:off x="767341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a:extLst>
            <a:ext uri="{FF2B5EF4-FFF2-40B4-BE49-F238E27FC236}">
              <a16:creationId xmlns:a16="http://schemas.microsoft.com/office/drawing/2014/main" id="{F0406F70-EDDD-40C0-9135-B7E3DD9A46F6}"/>
            </a:ext>
          </a:extLst>
        </xdr:cNvPr>
        <xdr:cNvSpPr txBox="1"/>
      </xdr:nvSpPr>
      <xdr:spPr>
        <a:xfrm>
          <a:off x="6866332" y="671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a:extLst>
            <a:ext uri="{FF2B5EF4-FFF2-40B4-BE49-F238E27FC236}">
              <a16:creationId xmlns:a16="http://schemas.microsoft.com/office/drawing/2014/main" id="{65522872-6BCB-4A01-A90D-8F303881726C}"/>
            </a:ext>
          </a:extLst>
        </xdr:cNvPr>
        <xdr:cNvSpPr txBox="1"/>
      </xdr:nvSpPr>
      <xdr:spPr>
        <a:xfrm>
          <a:off x="6068772" y="673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19067</xdr:rowOff>
    </xdr:from>
    <xdr:ext cx="469744" cy="259045"/>
    <xdr:sp macro="" textlink="">
      <xdr:nvSpPr>
        <xdr:cNvPr id="145" name="n_1mainValue【図書館】&#10;一人当たり面積">
          <a:extLst>
            <a:ext uri="{FF2B5EF4-FFF2-40B4-BE49-F238E27FC236}">
              <a16:creationId xmlns:a16="http://schemas.microsoft.com/office/drawing/2014/main" id="{D1CFA998-8695-40BB-9937-744FDCD42536}"/>
            </a:ext>
          </a:extLst>
        </xdr:cNvPr>
        <xdr:cNvSpPr txBox="1"/>
      </xdr:nvSpPr>
      <xdr:spPr>
        <a:xfrm>
          <a:off x="845446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19067</xdr:rowOff>
    </xdr:from>
    <xdr:ext cx="469744" cy="259045"/>
    <xdr:sp macro="" textlink="">
      <xdr:nvSpPr>
        <xdr:cNvPr id="146" name="n_2mainValue【図書館】&#10;一人当たり面積">
          <a:extLst>
            <a:ext uri="{FF2B5EF4-FFF2-40B4-BE49-F238E27FC236}">
              <a16:creationId xmlns:a16="http://schemas.microsoft.com/office/drawing/2014/main" id="{273CA482-2AED-4CB7-9AC4-EB54B7510120}"/>
            </a:ext>
          </a:extLst>
        </xdr:cNvPr>
        <xdr:cNvSpPr txBox="1"/>
      </xdr:nvSpPr>
      <xdr:spPr>
        <a:xfrm>
          <a:off x="767341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22877</xdr:rowOff>
    </xdr:from>
    <xdr:ext cx="469744" cy="259045"/>
    <xdr:sp macro="" textlink="">
      <xdr:nvSpPr>
        <xdr:cNvPr id="147" name="n_3mainValue【図書館】&#10;一人当たり面積">
          <a:extLst>
            <a:ext uri="{FF2B5EF4-FFF2-40B4-BE49-F238E27FC236}">
              <a16:creationId xmlns:a16="http://schemas.microsoft.com/office/drawing/2014/main" id="{7A90729A-A55E-4885-AF66-388E8981569B}"/>
            </a:ext>
          </a:extLst>
        </xdr:cNvPr>
        <xdr:cNvSpPr txBox="1"/>
      </xdr:nvSpPr>
      <xdr:spPr>
        <a:xfrm>
          <a:off x="6866332"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22877</xdr:rowOff>
    </xdr:from>
    <xdr:ext cx="469744" cy="259045"/>
    <xdr:sp macro="" textlink="">
      <xdr:nvSpPr>
        <xdr:cNvPr id="148" name="n_4mainValue【図書館】&#10;一人当たり面積">
          <a:extLst>
            <a:ext uri="{FF2B5EF4-FFF2-40B4-BE49-F238E27FC236}">
              <a16:creationId xmlns:a16="http://schemas.microsoft.com/office/drawing/2014/main" id="{1EF5C049-6A76-433C-A8B5-9EDDD564694C}"/>
            </a:ext>
          </a:extLst>
        </xdr:cNvPr>
        <xdr:cNvSpPr txBox="1"/>
      </xdr:nvSpPr>
      <xdr:spPr>
        <a:xfrm>
          <a:off x="6068772"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62AC8EF-8280-432E-8B1D-76518FE89A06}"/>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199F55E-197F-43D1-AE02-49A767F51916}"/>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5DB0570-DC69-4528-A0AB-01316B1914BA}"/>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83F616C-62D2-4D40-9C95-3A929E70E0B0}"/>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2B76C60-DE0D-43DF-915C-EB50685FF8C5}"/>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A1C8639-82FB-45F1-B065-89840F115FA0}"/>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2454208-DEC2-4161-A07F-DC2785397034}"/>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D417F84-8B94-4A5C-905B-4ED43C8EEC30}"/>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B699AB7-7982-49A0-8963-EA053C8C0EF7}"/>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4A24E46-8FE8-4435-8831-6A51FE619317}"/>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974582C-8C6C-4E6C-9C79-14853F932F7A}"/>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EF0A19A-5D0C-4DF3-8B9E-7CC0BF840C3D}"/>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1AA5E2B-8A4D-4DB2-92D6-BB8DFD6211F9}"/>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581F4B6-C25D-4CC7-AFF8-222D80660319}"/>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BFD3133F-9063-4066-80EA-B1635E4297F9}"/>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EF9578E-3D66-43B3-98AA-24B6F9266328}"/>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DDB085C-B220-4FC2-947B-6215775F3B2D}"/>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9F0FF5B-6B72-4B30-8B2B-37ACA8912257}"/>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3CDAE41-9F82-4A64-B7DA-7E6EF7B66A22}"/>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AC2FE4C-146A-4053-968E-B2C8E27531CC}"/>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738B5C-15F2-4ACB-8187-9247979D46B6}"/>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D8DADC7-8FAA-4810-A680-890DCC7CC965}"/>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7D1990B-5D59-4DA8-AD77-ECDD77261099}"/>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944C731F-821B-4042-B52B-0739077EABD0}"/>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B99C8C48-7A68-42D7-AD86-72B7E0F4D486}"/>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D7E080A3-12AA-4DB8-A531-E33432017C3E}"/>
            </a:ext>
          </a:extLst>
        </xdr:cNvPr>
        <xdr:cNvCxnSpPr/>
      </xdr:nvCxnSpPr>
      <xdr:spPr>
        <a:xfrm flipV="1">
          <a:off x="4173855" y="969645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BC137DA4-8E70-44CE-A626-3E9211E6D1F1}"/>
            </a:ext>
          </a:extLst>
        </xdr:cNvPr>
        <xdr:cNvSpPr txBox="1"/>
      </xdr:nvSpPr>
      <xdr:spPr>
        <a:xfrm>
          <a:off x="421259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3CBCC906-8AF8-43A0-8840-F29DC6C5D24B}"/>
            </a:ext>
          </a:extLst>
        </xdr:cNvPr>
        <xdr:cNvCxnSpPr/>
      </xdr:nvCxnSpPr>
      <xdr:spPr>
        <a:xfrm>
          <a:off x="411226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D4A17A9C-3BC8-438F-9765-C1FB06206112}"/>
            </a:ext>
          </a:extLst>
        </xdr:cNvPr>
        <xdr:cNvSpPr txBox="1"/>
      </xdr:nvSpPr>
      <xdr:spPr>
        <a:xfrm>
          <a:off x="421259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0159E6EB-4CA0-4918-8261-FCE97C298161}"/>
            </a:ext>
          </a:extLst>
        </xdr:cNvPr>
        <xdr:cNvCxnSpPr/>
      </xdr:nvCxnSpPr>
      <xdr:spPr>
        <a:xfrm>
          <a:off x="4112260" y="9696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100E27F8-757F-4DE4-AD7D-D3BA8FB8A387}"/>
            </a:ext>
          </a:extLst>
        </xdr:cNvPr>
        <xdr:cNvSpPr txBox="1"/>
      </xdr:nvSpPr>
      <xdr:spPr>
        <a:xfrm>
          <a:off x="4212590" y="10315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ADF8DDC2-A07F-4EA5-A045-43DC7AE43E42}"/>
            </a:ext>
          </a:extLst>
        </xdr:cNvPr>
        <xdr:cNvSpPr/>
      </xdr:nvSpPr>
      <xdr:spPr>
        <a:xfrm>
          <a:off x="4131310" y="1046833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824DD1B1-3ADC-4668-A801-85E068D678AC}"/>
            </a:ext>
          </a:extLst>
        </xdr:cNvPr>
        <xdr:cNvSpPr/>
      </xdr:nvSpPr>
      <xdr:spPr>
        <a:xfrm>
          <a:off x="3388360" y="1045200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D338DFB9-0464-436D-B0A7-C6EEFAE0C6D6}"/>
            </a:ext>
          </a:extLst>
        </xdr:cNvPr>
        <xdr:cNvSpPr/>
      </xdr:nvSpPr>
      <xdr:spPr>
        <a:xfrm>
          <a:off x="2571750" y="104302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40298D98-6724-4D76-B350-2C9DAD465F60}"/>
            </a:ext>
          </a:extLst>
        </xdr:cNvPr>
        <xdr:cNvSpPr/>
      </xdr:nvSpPr>
      <xdr:spPr>
        <a:xfrm>
          <a:off x="1774190" y="1042180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994275D9-806D-48E3-98BE-911ADD022C3A}"/>
            </a:ext>
          </a:extLst>
        </xdr:cNvPr>
        <xdr:cNvSpPr/>
      </xdr:nvSpPr>
      <xdr:spPr>
        <a:xfrm>
          <a:off x="988060" y="1041799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C52E9B0-0527-4C9C-BF4C-59E1E49083CD}"/>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E781F47-28B9-4DE8-8B1A-80D5F652F2FC}"/>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ECB2FD1-D862-4B81-8D2A-C5C67BC09915}"/>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79755AD-66E1-4704-8253-5ACC3DC6F0FD}"/>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90306CE-AB63-45FB-8BBC-E1EF44FD46C6}"/>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92891</xdr:rowOff>
    </xdr:from>
    <xdr:to>
      <xdr:col>24</xdr:col>
      <xdr:colOff>114300</xdr:colOff>
      <xdr:row>62</xdr:row>
      <xdr:rowOff>23041</xdr:rowOff>
    </xdr:to>
    <xdr:sp macro="" textlink="">
      <xdr:nvSpPr>
        <xdr:cNvPr id="190" name="楕円 189">
          <a:extLst>
            <a:ext uri="{FF2B5EF4-FFF2-40B4-BE49-F238E27FC236}">
              <a16:creationId xmlns:a16="http://schemas.microsoft.com/office/drawing/2014/main" id="{D170A432-E6D5-4D66-BDC4-D0D3F98499B1}"/>
            </a:ext>
          </a:extLst>
        </xdr:cNvPr>
        <xdr:cNvSpPr/>
      </xdr:nvSpPr>
      <xdr:spPr>
        <a:xfrm>
          <a:off x="4131310" y="1055515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71318</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6C292128-5DCC-4298-B541-34C122D5C53D}"/>
            </a:ext>
          </a:extLst>
        </xdr:cNvPr>
        <xdr:cNvSpPr txBox="1"/>
      </xdr:nvSpPr>
      <xdr:spPr>
        <a:xfrm>
          <a:off x="4212590" y="1052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48804</xdr:rowOff>
    </xdr:from>
    <xdr:to>
      <xdr:col>20</xdr:col>
      <xdr:colOff>38100</xdr:colOff>
      <xdr:row>61</xdr:row>
      <xdr:rowOff>150404</xdr:rowOff>
    </xdr:to>
    <xdr:sp macro="" textlink="">
      <xdr:nvSpPr>
        <xdr:cNvPr id="192" name="楕円 191">
          <a:extLst>
            <a:ext uri="{FF2B5EF4-FFF2-40B4-BE49-F238E27FC236}">
              <a16:creationId xmlns:a16="http://schemas.microsoft.com/office/drawing/2014/main" id="{4B47DDCF-F849-4A5C-AF7B-C1576D507CB3}"/>
            </a:ext>
          </a:extLst>
        </xdr:cNvPr>
        <xdr:cNvSpPr/>
      </xdr:nvSpPr>
      <xdr:spPr>
        <a:xfrm>
          <a:off x="3388360" y="1050915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99604</xdr:rowOff>
    </xdr:from>
    <xdr:to>
      <xdr:col>24</xdr:col>
      <xdr:colOff>63500</xdr:colOff>
      <xdr:row>61</xdr:row>
      <xdr:rowOff>143691</xdr:rowOff>
    </xdr:to>
    <xdr:cxnSp macro="">
      <xdr:nvCxnSpPr>
        <xdr:cNvPr id="193" name="直線コネクタ 192">
          <a:extLst>
            <a:ext uri="{FF2B5EF4-FFF2-40B4-BE49-F238E27FC236}">
              <a16:creationId xmlns:a16="http://schemas.microsoft.com/office/drawing/2014/main" id="{396FC8A4-28DB-43AE-915D-C67C42929B77}"/>
            </a:ext>
          </a:extLst>
        </xdr:cNvPr>
        <xdr:cNvCxnSpPr/>
      </xdr:nvCxnSpPr>
      <xdr:spPr>
        <a:xfrm>
          <a:off x="3431540" y="10554244"/>
          <a:ext cx="74295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12881</xdr:rowOff>
    </xdr:from>
    <xdr:to>
      <xdr:col>15</xdr:col>
      <xdr:colOff>101600</xdr:colOff>
      <xdr:row>61</xdr:row>
      <xdr:rowOff>114481</xdr:rowOff>
    </xdr:to>
    <xdr:sp macro="" textlink="">
      <xdr:nvSpPr>
        <xdr:cNvPr id="194" name="楕円 193">
          <a:extLst>
            <a:ext uri="{FF2B5EF4-FFF2-40B4-BE49-F238E27FC236}">
              <a16:creationId xmlns:a16="http://schemas.microsoft.com/office/drawing/2014/main" id="{4E5E1226-8FD1-4368-99BF-3F88AD621971}"/>
            </a:ext>
          </a:extLst>
        </xdr:cNvPr>
        <xdr:cNvSpPr/>
      </xdr:nvSpPr>
      <xdr:spPr>
        <a:xfrm>
          <a:off x="2571750" y="1047514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63681</xdr:rowOff>
    </xdr:from>
    <xdr:to>
      <xdr:col>19</xdr:col>
      <xdr:colOff>177800</xdr:colOff>
      <xdr:row>61</xdr:row>
      <xdr:rowOff>99604</xdr:rowOff>
    </xdr:to>
    <xdr:cxnSp macro="">
      <xdr:nvCxnSpPr>
        <xdr:cNvPr id="195" name="直線コネクタ 194">
          <a:extLst>
            <a:ext uri="{FF2B5EF4-FFF2-40B4-BE49-F238E27FC236}">
              <a16:creationId xmlns:a16="http://schemas.microsoft.com/office/drawing/2014/main" id="{8FCBF7A0-CD85-4E2F-8128-BFEDEC4A9A39}"/>
            </a:ext>
          </a:extLst>
        </xdr:cNvPr>
        <xdr:cNvCxnSpPr/>
      </xdr:nvCxnSpPr>
      <xdr:spPr>
        <a:xfrm>
          <a:off x="2626360" y="10518321"/>
          <a:ext cx="80518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148409</xdr:rowOff>
    </xdr:from>
    <xdr:to>
      <xdr:col>10</xdr:col>
      <xdr:colOff>165100</xdr:colOff>
      <xdr:row>61</xdr:row>
      <xdr:rowOff>78559</xdr:rowOff>
    </xdr:to>
    <xdr:sp macro="" textlink="">
      <xdr:nvSpPr>
        <xdr:cNvPr id="196" name="楕円 195">
          <a:extLst>
            <a:ext uri="{FF2B5EF4-FFF2-40B4-BE49-F238E27FC236}">
              <a16:creationId xmlns:a16="http://schemas.microsoft.com/office/drawing/2014/main" id="{AE0973A5-0D8A-4EC6-8874-38E5B136740C}"/>
            </a:ext>
          </a:extLst>
        </xdr:cNvPr>
        <xdr:cNvSpPr/>
      </xdr:nvSpPr>
      <xdr:spPr>
        <a:xfrm>
          <a:off x="1774190" y="1043350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27759</xdr:rowOff>
    </xdr:from>
    <xdr:to>
      <xdr:col>15</xdr:col>
      <xdr:colOff>50800</xdr:colOff>
      <xdr:row>61</xdr:row>
      <xdr:rowOff>63681</xdr:rowOff>
    </xdr:to>
    <xdr:cxnSp macro="">
      <xdr:nvCxnSpPr>
        <xdr:cNvPr id="197" name="直線コネクタ 196">
          <a:extLst>
            <a:ext uri="{FF2B5EF4-FFF2-40B4-BE49-F238E27FC236}">
              <a16:creationId xmlns:a16="http://schemas.microsoft.com/office/drawing/2014/main" id="{C8694F9C-1B54-4717-A44F-C02C7F3F72DF}"/>
            </a:ext>
          </a:extLst>
        </xdr:cNvPr>
        <xdr:cNvCxnSpPr/>
      </xdr:nvCxnSpPr>
      <xdr:spPr>
        <a:xfrm>
          <a:off x="1828800" y="10484304"/>
          <a:ext cx="797560" cy="3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112485</xdr:rowOff>
    </xdr:from>
    <xdr:to>
      <xdr:col>6</xdr:col>
      <xdr:colOff>38100</xdr:colOff>
      <xdr:row>61</xdr:row>
      <xdr:rowOff>42635</xdr:rowOff>
    </xdr:to>
    <xdr:sp macro="" textlink="">
      <xdr:nvSpPr>
        <xdr:cNvPr id="198" name="楕円 197">
          <a:extLst>
            <a:ext uri="{FF2B5EF4-FFF2-40B4-BE49-F238E27FC236}">
              <a16:creationId xmlns:a16="http://schemas.microsoft.com/office/drawing/2014/main" id="{F16F3A43-14F1-4474-8C2D-875494BB5190}"/>
            </a:ext>
          </a:extLst>
        </xdr:cNvPr>
        <xdr:cNvSpPr/>
      </xdr:nvSpPr>
      <xdr:spPr>
        <a:xfrm>
          <a:off x="988060" y="103994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163285</xdr:rowOff>
    </xdr:from>
    <xdr:to>
      <xdr:col>10</xdr:col>
      <xdr:colOff>114300</xdr:colOff>
      <xdr:row>61</xdr:row>
      <xdr:rowOff>27759</xdr:rowOff>
    </xdr:to>
    <xdr:cxnSp macro="">
      <xdr:nvCxnSpPr>
        <xdr:cNvPr id="199" name="直線コネクタ 198">
          <a:extLst>
            <a:ext uri="{FF2B5EF4-FFF2-40B4-BE49-F238E27FC236}">
              <a16:creationId xmlns:a16="http://schemas.microsoft.com/office/drawing/2014/main" id="{98BA3B0E-E6D4-466F-9868-C7EF201C234E}"/>
            </a:ext>
          </a:extLst>
        </xdr:cNvPr>
        <xdr:cNvCxnSpPr/>
      </xdr:nvCxnSpPr>
      <xdr:spPr>
        <a:xfrm>
          <a:off x="1031240" y="10452190"/>
          <a:ext cx="797560" cy="3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3365FDA0-77FD-42A2-A777-5850D8DE792D}"/>
            </a:ext>
          </a:extLst>
        </xdr:cNvPr>
        <xdr:cNvSpPr txBox="1"/>
      </xdr:nvSpPr>
      <xdr:spPr>
        <a:xfrm>
          <a:off x="3239144" y="1022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A2600220-8DBA-4EEC-9524-603F0B31261A}"/>
            </a:ext>
          </a:extLst>
        </xdr:cNvPr>
        <xdr:cNvSpPr txBox="1"/>
      </xdr:nvSpPr>
      <xdr:spPr>
        <a:xfrm>
          <a:off x="2439044" y="10211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05AA005A-995F-4EBE-9BDE-413602602E0B}"/>
            </a:ext>
          </a:extLst>
        </xdr:cNvPr>
        <xdr:cNvSpPr txBox="1"/>
      </xdr:nvSpPr>
      <xdr:spPr>
        <a:xfrm>
          <a:off x="1641484" y="1020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a:extLst>
            <a:ext uri="{FF2B5EF4-FFF2-40B4-BE49-F238E27FC236}">
              <a16:creationId xmlns:a16="http://schemas.microsoft.com/office/drawing/2014/main" id="{80734479-AF24-400C-9B34-A4747250A17E}"/>
            </a:ext>
          </a:extLst>
        </xdr:cNvPr>
        <xdr:cNvSpPr txBox="1"/>
      </xdr:nvSpPr>
      <xdr:spPr>
        <a:xfrm>
          <a:off x="855354" y="1050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141531</xdr:rowOff>
    </xdr:from>
    <xdr:ext cx="405111" cy="259045"/>
    <xdr:sp macro="" textlink="">
      <xdr:nvSpPr>
        <xdr:cNvPr id="204" name="n_1mainValue【体育館・プール】&#10;有形固定資産減価償却率">
          <a:extLst>
            <a:ext uri="{FF2B5EF4-FFF2-40B4-BE49-F238E27FC236}">
              <a16:creationId xmlns:a16="http://schemas.microsoft.com/office/drawing/2014/main" id="{C46E31B4-0AB0-408C-89F1-190D1963BE8F}"/>
            </a:ext>
          </a:extLst>
        </xdr:cNvPr>
        <xdr:cNvSpPr txBox="1"/>
      </xdr:nvSpPr>
      <xdr:spPr>
        <a:xfrm>
          <a:off x="3239144" y="1059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105608</xdr:rowOff>
    </xdr:from>
    <xdr:ext cx="405111" cy="259045"/>
    <xdr:sp macro="" textlink="">
      <xdr:nvSpPr>
        <xdr:cNvPr id="205" name="n_2mainValue【体育館・プール】&#10;有形固定資産減価償却率">
          <a:extLst>
            <a:ext uri="{FF2B5EF4-FFF2-40B4-BE49-F238E27FC236}">
              <a16:creationId xmlns:a16="http://schemas.microsoft.com/office/drawing/2014/main" id="{80AAF7D1-7F22-4050-8B06-158E00CF437E}"/>
            </a:ext>
          </a:extLst>
        </xdr:cNvPr>
        <xdr:cNvSpPr txBox="1"/>
      </xdr:nvSpPr>
      <xdr:spPr>
        <a:xfrm>
          <a:off x="2439044" y="1056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69686</xdr:rowOff>
    </xdr:from>
    <xdr:ext cx="405111" cy="259045"/>
    <xdr:sp macro="" textlink="">
      <xdr:nvSpPr>
        <xdr:cNvPr id="206" name="n_3mainValue【体育館・プール】&#10;有形固定資産減価償却率">
          <a:extLst>
            <a:ext uri="{FF2B5EF4-FFF2-40B4-BE49-F238E27FC236}">
              <a16:creationId xmlns:a16="http://schemas.microsoft.com/office/drawing/2014/main" id="{5385A40C-070E-41A5-8D8C-1CC5B2CEB527}"/>
            </a:ext>
          </a:extLst>
        </xdr:cNvPr>
        <xdr:cNvSpPr txBox="1"/>
      </xdr:nvSpPr>
      <xdr:spPr>
        <a:xfrm>
          <a:off x="1641484" y="1052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59162</xdr:rowOff>
    </xdr:from>
    <xdr:ext cx="405111" cy="259045"/>
    <xdr:sp macro="" textlink="">
      <xdr:nvSpPr>
        <xdr:cNvPr id="207" name="n_4mainValue【体育館・プール】&#10;有形固定資産減価償却率">
          <a:extLst>
            <a:ext uri="{FF2B5EF4-FFF2-40B4-BE49-F238E27FC236}">
              <a16:creationId xmlns:a16="http://schemas.microsoft.com/office/drawing/2014/main" id="{32B255AF-2D81-46AD-9B89-19EFEA21C945}"/>
            </a:ext>
          </a:extLst>
        </xdr:cNvPr>
        <xdr:cNvSpPr txBox="1"/>
      </xdr:nvSpPr>
      <xdr:spPr>
        <a:xfrm>
          <a:off x="855354" y="1017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214E1210-B9B1-4E9C-B9C5-C57DBC9A514C}"/>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8917859-4722-4757-82C3-8E1BE5AA8E3E}"/>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31B723D3-21F2-475E-B8A0-414109ED1F5E}"/>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605FFE88-8598-4690-AD28-9B94C398E060}"/>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3309A38-FB6E-449C-A347-325FA842D0DE}"/>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C01E4D7-A64B-404F-9802-ED1A926D3FF9}"/>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05B6C96-F52B-45C1-8E33-BBCD2DA09DA3}"/>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F44C526D-D83E-4AD8-AEDC-5086D228BD96}"/>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AE7DF6D-2CC9-4BE7-8327-80DF2E9F9BE7}"/>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80C09986-5919-4C2E-99F8-8AE499B0A87C}"/>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5890AE26-F0ED-4E04-AC4C-ECB518AD9836}"/>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92E8C375-9466-484F-B309-467CBBE3A0D4}"/>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8E6DBD3-52BF-41CA-889E-A611B669BBCF}"/>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3901C629-9C00-4384-9D32-B748710F03AE}"/>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3DFD4052-40D3-4A16-AD5D-4AADDFAC08C6}"/>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2FB98EA1-0982-4F2B-BB7D-119EE66C02D7}"/>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423C9CB2-8982-424E-A00E-8DD6796C0416}"/>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45DEF83F-5E93-4225-B71A-D546774E2B66}"/>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FF275532-270F-4A04-A899-388FAD7ED50F}"/>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F157847D-CD4E-4C45-894F-4B3947AFB232}"/>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56D2D232-39DB-47DD-A9F2-E65C46070B40}"/>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BD28B58B-5F32-4B0B-8A59-321DF4F300C0}"/>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1EC16B99-5490-4D9D-896A-A0F3BCAEFE31}"/>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45C7878F-08C0-4D43-BD7A-FA5AE4A37F56}"/>
            </a:ext>
          </a:extLst>
        </xdr:cNvPr>
        <xdr:cNvCxnSpPr/>
      </xdr:nvCxnSpPr>
      <xdr:spPr>
        <a:xfrm flipV="1">
          <a:off x="9429115" y="9731121"/>
          <a:ext cx="0" cy="131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B885BA53-9E29-4429-8D52-12D2818F2D3A}"/>
            </a:ext>
          </a:extLst>
        </xdr:cNvPr>
        <xdr:cNvSpPr txBox="1"/>
      </xdr:nvSpPr>
      <xdr:spPr>
        <a:xfrm>
          <a:off x="946785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60FE6529-909B-44A1-8269-BE8F50D31B89}"/>
            </a:ext>
          </a:extLst>
        </xdr:cNvPr>
        <xdr:cNvCxnSpPr/>
      </xdr:nvCxnSpPr>
      <xdr:spPr>
        <a:xfrm>
          <a:off x="9356090" y="1104861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18EA973C-5713-4E26-9E4B-246B869C7FDE}"/>
            </a:ext>
          </a:extLst>
        </xdr:cNvPr>
        <xdr:cNvSpPr txBox="1"/>
      </xdr:nvSpPr>
      <xdr:spPr>
        <a:xfrm>
          <a:off x="946785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F5171CFB-E3F2-4210-9B6D-CAEA03D17B09}"/>
            </a:ext>
          </a:extLst>
        </xdr:cNvPr>
        <xdr:cNvCxnSpPr/>
      </xdr:nvCxnSpPr>
      <xdr:spPr>
        <a:xfrm>
          <a:off x="9356090" y="973112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a:extLst>
            <a:ext uri="{FF2B5EF4-FFF2-40B4-BE49-F238E27FC236}">
              <a16:creationId xmlns:a16="http://schemas.microsoft.com/office/drawing/2014/main" id="{FE4129BC-FCB6-4A7A-8F43-CD71B46496F4}"/>
            </a:ext>
          </a:extLst>
        </xdr:cNvPr>
        <xdr:cNvSpPr txBox="1"/>
      </xdr:nvSpPr>
      <xdr:spPr>
        <a:xfrm>
          <a:off x="9467850" y="1081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2F0B8058-91AD-4E6E-8EE6-5AC2767A6F74}"/>
            </a:ext>
          </a:extLst>
        </xdr:cNvPr>
        <xdr:cNvSpPr/>
      </xdr:nvSpPr>
      <xdr:spPr>
        <a:xfrm>
          <a:off x="9394190" y="10843133"/>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7277CD4A-02A3-47AF-AEAF-885AAF387614}"/>
            </a:ext>
          </a:extLst>
        </xdr:cNvPr>
        <xdr:cNvSpPr/>
      </xdr:nvSpPr>
      <xdr:spPr>
        <a:xfrm>
          <a:off x="8632190" y="1085799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0F515708-E321-429D-8801-5B5F372EA443}"/>
            </a:ext>
          </a:extLst>
        </xdr:cNvPr>
        <xdr:cNvSpPr/>
      </xdr:nvSpPr>
      <xdr:spPr>
        <a:xfrm>
          <a:off x="7846060" y="1086446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7719502E-3D05-4A5B-9C02-E599B076ACE6}"/>
            </a:ext>
          </a:extLst>
        </xdr:cNvPr>
        <xdr:cNvSpPr/>
      </xdr:nvSpPr>
      <xdr:spPr>
        <a:xfrm>
          <a:off x="7029450" y="1086827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97BB763F-9392-413D-88D3-4BDC9E386C58}"/>
            </a:ext>
          </a:extLst>
        </xdr:cNvPr>
        <xdr:cNvSpPr/>
      </xdr:nvSpPr>
      <xdr:spPr>
        <a:xfrm>
          <a:off x="6231890" y="108743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B81E749-EF0B-451D-A501-248B7DE7E408}"/>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F4F2497-788F-4A54-95A9-9DDDBCD8924E}"/>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B9A0A59-47C7-4C1A-B8B3-D314BA817B75}"/>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A64B22A-01B5-4593-9C49-02B4A4D8213F}"/>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D10F09D-9DE4-4395-980E-52ABD4311F2F}"/>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39497</xdr:rowOff>
    </xdr:from>
    <xdr:to>
      <xdr:col>55</xdr:col>
      <xdr:colOff>50800</xdr:colOff>
      <xdr:row>63</xdr:row>
      <xdr:rowOff>141097</xdr:rowOff>
    </xdr:to>
    <xdr:sp macro="" textlink="">
      <xdr:nvSpPr>
        <xdr:cNvPr id="247" name="楕円 246">
          <a:extLst>
            <a:ext uri="{FF2B5EF4-FFF2-40B4-BE49-F238E27FC236}">
              <a16:creationId xmlns:a16="http://schemas.microsoft.com/office/drawing/2014/main" id="{E26EA2C9-3A93-4F38-8BB4-0EAB550162D1}"/>
            </a:ext>
          </a:extLst>
        </xdr:cNvPr>
        <xdr:cNvSpPr/>
      </xdr:nvSpPr>
      <xdr:spPr>
        <a:xfrm>
          <a:off x="9394190" y="10840847"/>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62374</xdr:rowOff>
    </xdr:from>
    <xdr:ext cx="469744" cy="259045"/>
    <xdr:sp macro="" textlink="">
      <xdr:nvSpPr>
        <xdr:cNvPr id="248" name="【体育館・プール】&#10;一人当たり面積該当値テキスト">
          <a:extLst>
            <a:ext uri="{FF2B5EF4-FFF2-40B4-BE49-F238E27FC236}">
              <a16:creationId xmlns:a16="http://schemas.microsoft.com/office/drawing/2014/main" id="{3E860562-DBA7-4410-B234-E1FDFF5CF4F6}"/>
            </a:ext>
          </a:extLst>
        </xdr:cNvPr>
        <xdr:cNvSpPr txBox="1"/>
      </xdr:nvSpPr>
      <xdr:spPr>
        <a:xfrm>
          <a:off x="9467850" y="1068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33782</xdr:rowOff>
    </xdr:from>
    <xdr:to>
      <xdr:col>50</xdr:col>
      <xdr:colOff>165100</xdr:colOff>
      <xdr:row>63</xdr:row>
      <xdr:rowOff>135382</xdr:rowOff>
    </xdr:to>
    <xdr:sp macro="" textlink="">
      <xdr:nvSpPr>
        <xdr:cNvPr id="249" name="楕円 248">
          <a:extLst>
            <a:ext uri="{FF2B5EF4-FFF2-40B4-BE49-F238E27FC236}">
              <a16:creationId xmlns:a16="http://schemas.microsoft.com/office/drawing/2014/main" id="{17F440EF-5467-4285-83DD-72E94ABE027C}"/>
            </a:ext>
          </a:extLst>
        </xdr:cNvPr>
        <xdr:cNvSpPr/>
      </xdr:nvSpPr>
      <xdr:spPr>
        <a:xfrm>
          <a:off x="8632190" y="1083322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84582</xdr:rowOff>
    </xdr:from>
    <xdr:to>
      <xdr:col>55</xdr:col>
      <xdr:colOff>0</xdr:colOff>
      <xdr:row>63</xdr:row>
      <xdr:rowOff>90297</xdr:rowOff>
    </xdr:to>
    <xdr:cxnSp macro="">
      <xdr:nvCxnSpPr>
        <xdr:cNvPr id="250" name="直線コネクタ 249">
          <a:extLst>
            <a:ext uri="{FF2B5EF4-FFF2-40B4-BE49-F238E27FC236}">
              <a16:creationId xmlns:a16="http://schemas.microsoft.com/office/drawing/2014/main" id="{A8672A83-03ED-4414-BAC7-CD5212127936}"/>
            </a:ext>
          </a:extLst>
        </xdr:cNvPr>
        <xdr:cNvCxnSpPr/>
      </xdr:nvCxnSpPr>
      <xdr:spPr>
        <a:xfrm>
          <a:off x="8686800" y="10887837"/>
          <a:ext cx="7429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36830</xdr:rowOff>
    </xdr:from>
    <xdr:to>
      <xdr:col>46</xdr:col>
      <xdr:colOff>38100</xdr:colOff>
      <xdr:row>63</xdr:row>
      <xdr:rowOff>138430</xdr:rowOff>
    </xdr:to>
    <xdr:sp macro="" textlink="">
      <xdr:nvSpPr>
        <xdr:cNvPr id="251" name="楕円 250">
          <a:extLst>
            <a:ext uri="{FF2B5EF4-FFF2-40B4-BE49-F238E27FC236}">
              <a16:creationId xmlns:a16="http://schemas.microsoft.com/office/drawing/2014/main" id="{126CDE44-3B9F-450A-9E72-DDA3744C0A4E}"/>
            </a:ext>
          </a:extLst>
        </xdr:cNvPr>
        <xdr:cNvSpPr/>
      </xdr:nvSpPr>
      <xdr:spPr>
        <a:xfrm>
          <a:off x="7846060" y="10838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84582</xdr:rowOff>
    </xdr:from>
    <xdr:to>
      <xdr:col>50</xdr:col>
      <xdr:colOff>114300</xdr:colOff>
      <xdr:row>63</xdr:row>
      <xdr:rowOff>87630</xdr:rowOff>
    </xdr:to>
    <xdr:cxnSp macro="">
      <xdr:nvCxnSpPr>
        <xdr:cNvPr id="252" name="直線コネクタ 251">
          <a:extLst>
            <a:ext uri="{FF2B5EF4-FFF2-40B4-BE49-F238E27FC236}">
              <a16:creationId xmlns:a16="http://schemas.microsoft.com/office/drawing/2014/main" id="{FE92D690-0DCD-435A-B9BA-CB2582437598}"/>
            </a:ext>
          </a:extLst>
        </xdr:cNvPr>
        <xdr:cNvCxnSpPr/>
      </xdr:nvCxnSpPr>
      <xdr:spPr>
        <a:xfrm flipV="1">
          <a:off x="7889240" y="10887837"/>
          <a:ext cx="79756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39878</xdr:rowOff>
    </xdr:from>
    <xdr:to>
      <xdr:col>41</xdr:col>
      <xdr:colOff>101600</xdr:colOff>
      <xdr:row>63</xdr:row>
      <xdr:rowOff>141478</xdr:rowOff>
    </xdr:to>
    <xdr:sp macro="" textlink="">
      <xdr:nvSpPr>
        <xdr:cNvPr id="253" name="楕円 252">
          <a:extLst>
            <a:ext uri="{FF2B5EF4-FFF2-40B4-BE49-F238E27FC236}">
              <a16:creationId xmlns:a16="http://schemas.microsoft.com/office/drawing/2014/main" id="{269AFD55-553E-4BE6-ADB4-652336FA3C33}"/>
            </a:ext>
          </a:extLst>
        </xdr:cNvPr>
        <xdr:cNvSpPr/>
      </xdr:nvSpPr>
      <xdr:spPr>
        <a:xfrm>
          <a:off x="7029450" y="1084122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87630</xdr:rowOff>
    </xdr:from>
    <xdr:to>
      <xdr:col>45</xdr:col>
      <xdr:colOff>177800</xdr:colOff>
      <xdr:row>63</xdr:row>
      <xdr:rowOff>90678</xdr:rowOff>
    </xdr:to>
    <xdr:cxnSp macro="">
      <xdr:nvCxnSpPr>
        <xdr:cNvPr id="254" name="直線コネクタ 253">
          <a:extLst>
            <a:ext uri="{FF2B5EF4-FFF2-40B4-BE49-F238E27FC236}">
              <a16:creationId xmlns:a16="http://schemas.microsoft.com/office/drawing/2014/main" id="{928800F5-EB0B-4256-B55B-350446959755}"/>
            </a:ext>
          </a:extLst>
        </xdr:cNvPr>
        <xdr:cNvCxnSpPr/>
      </xdr:nvCxnSpPr>
      <xdr:spPr>
        <a:xfrm flipV="1">
          <a:off x="7084060" y="10892790"/>
          <a:ext cx="80518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42164</xdr:rowOff>
    </xdr:from>
    <xdr:to>
      <xdr:col>36</xdr:col>
      <xdr:colOff>165100</xdr:colOff>
      <xdr:row>63</xdr:row>
      <xdr:rowOff>143764</xdr:rowOff>
    </xdr:to>
    <xdr:sp macro="" textlink="">
      <xdr:nvSpPr>
        <xdr:cNvPr id="255" name="楕円 254">
          <a:extLst>
            <a:ext uri="{FF2B5EF4-FFF2-40B4-BE49-F238E27FC236}">
              <a16:creationId xmlns:a16="http://schemas.microsoft.com/office/drawing/2014/main" id="{7310F71A-11C5-40EA-9CDE-AF48483A1FB8}"/>
            </a:ext>
          </a:extLst>
        </xdr:cNvPr>
        <xdr:cNvSpPr/>
      </xdr:nvSpPr>
      <xdr:spPr>
        <a:xfrm>
          <a:off x="6231890" y="1084541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90678</xdr:rowOff>
    </xdr:from>
    <xdr:to>
      <xdr:col>41</xdr:col>
      <xdr:colOff>50800</xdr:colOff>
      <xdr:row>63</xdr:row>
      <xdr:rowOff>92964</xdr:rowOff>
    </xdr:to>
    <xdr:cxnSp macro="">
      <xdr:nvCxnSpPr>
        <xdr:cNvPr id="256" name="直線コネクタ 255">
          <a:extLst>
            <a:ext uri="{FF2B5EF4-FFF2-40B4-BE49-F238E27FC236}">
              <a16:creationId xmlns:a16="http://schemas.microsoft.com/office/drawing/2014/main" id="{C5075359-04CB-41A6-9ACA-2BE50E297D2D}"/>
            </a:ext>
          </a:extLst>
        </xdr:cNvPr>
        <xdr:cNvCxnSpPr/>
      </xdr:nvCxnSpPr>
      <xdr:spPr>
        <a:xfrm flipV="1">
          <a:off x="6286500" y="10895838"/>
          <a:ext cx="79756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id="{9E06EDEC-CD21-4F57-A40F-C78E20EF08D0}"/>
            </a:ext>
          </a:extLst>
        </xdr:cNvPr>
        <xdr:cNvSpPr txBox="1"/>
      </xdr:nvSpPr>
      <xdr:spPr>
        <a:xfrm>
          <a:off x="8454467" y="109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id="{15D3F77C-D3D3-4B06-A889-07230100B44C}"/>
            </a:ext>
          </a:extLst>
        </xdr:cNvPr>
        <xdr:cNvSpPr txBox="1"/>
      </xdr:nvSpPr>
      <xdr:spPr>
        <a:xfrm>
          <a:off x="7673417"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id="{E18E4B90-E431-4889-BDDF-7B7333902E7F}"/>
            </a:ext>
          </a:extLst>
        </xdr:cNvPr>
        <xdr:cNvSpPr txBox="1"/>
      </xdr:nvSpPr>
      <xdr:spPr>
        <a:xfrm>
          <a:off x="6866332" y="1096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a:extLst>
            <a:ext uri="{FF2B5EF4-FFF2-40B4-BE49-F238E27FC236}">
              <a16:creationId xmlns:a16="http://schemas.microsoft.com/office/drawing/2014/main" id="{4AE64805-C882-491C-B333-36AF60B0AB23}"/>
            </a:ext>
          </a:extLst>
        </xdr:cNvPr>
        <xdr:cNvSpPr txBox="1"/>
      </xdr:nvSpPr>
      <xdr:spPr>
        <a:xfrm>
          <a:off x="6068772"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151909</xdr:rowOff>
    </xdr:from>
    <xdr:ext cx="469744" cy="259045"/>
    <xdr:sp macro="" textlink="">
      <xdr:nvSpPr>
        <xdr:cNvPr id="261" name="n_1mainValue【体育館・プール】&#10;一人当たり面積">
          <a:extLst>
            <a:ext uri="{FF2B5EF4-FFF2-40B4-BE49-F238E27FC236}">
              <a16:creationId xmlns:a16="http://schemas.microsoft.com/office/drawing/2014/main" id="{130F4483-2A42-4435-BDD8-6FE2FB9E94F9}"/>
            </a:ext>
          </a:extLst>
        </xdr:cNvPr>
        <xdr:cNvSpPr txBox="1"/>
      </xdr:nvSpPr>
      <xdr:spPr>
        <a:xfrm>
          <a:off x="845446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154957</xdr:rowOff>
    </xdr:from>
    <xdr:ext cx="469744" cy="259045"/>
    <xdr:sp macro="" textlink="">
      <xdr:nvSpPr>
        <xdr:cNvPr id="262" name="n_2mainValue【体育館・プール】&#10;一人当たり面積">
          <a:extLst>
            <a:ext uri="{FF2B5EF4-FFF2-40B4-BE49-F238E27FC236}">
              <a16:creationId xmlns:a16="http://schemas.microsoft.com/office/drawing/2014/main" id="{28D6B0E7-9D79-4DF8-83F5-05E327165D40}"/>
            </a:ext>
          </a:extLst>
        </xdr:cNvPr>
        <xdr:cNvSpPr txBox="1"/>
      </xdr:nvSpPr>
      <xdr:spPr>
        <a:xfrm>
          <a:off x="7673417"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158005</xdr:rowOff>
    </xdr:from>
    <xdr:ext cx="469744" cy="259045"/>
    <xdr:sp macro="" textlink="">
      <xdr:nvSpPr>
        <xdr:cNvPr id="263" name="n_3mainValue【体育館・プール】&#10;一人当たり面積">
          <a:extLst>
            <a:ext uri="{FF2B5EF4-FFF2-40B4-BE49-F238E27FC236}">
              <a16:creationId xmlns:a16="http://schemas.microsoft.com/office/drawing/2014/main" id="{F7FAAF84-3B25-4225-A4CA-AE2A8857CF88}"/>
            </a:ext>
          </a:extLst>
        </xdr:cNvPr>
        <xdr:cNvSpPr txBox="1"/>
      </xdr:nvSpPr>
      <xdr:spPr>
        <a:xfrm>
          <a:off x="6866332" y="106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160291</xdr:rowOff>
    </xdr:from>
    <xdr:ext cx="469744" cy="259045"/>
    <xdr:sp macro="" textlink="">
      <xdr:nvSpPr>
        <xdr:cNvPr id="264" name="n_4mainValue【体育館・プール】&#10;一人当たり面積">
          <a:extLst>
            <a:ext uri="{FF2B5EF4-FFF2-40B4-BE49-F238E27FC236}">
              <a16:creationId xmlns:a16="http://schemas.microsoft.com/office/drawing/2014/main" id="{FA9AF8DA-57E2-4BF2-B925-5412862A6128}"/>
            </a:ext>
          </a:extLst>
        </xdr:cNvPr>
        <xdr:cNvSpPr txBox="1"/>
      </xdr:nvSpPr>
      <xdr:spPr>
        <a:xfrm>
          <a:off x="6068772" y="1062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676D5FF-867B-4A52-A0A8-653CE0FB4197}"/>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C72E191-B3DB-414E-87EA-DE22E0D27F0A}"/>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267868E-FA80-4A2B-A59C-C5650984965A}"/>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9BDEAC6-ABF1-463E-B3EA-DEE29D10B058}"/>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5D3FA157-8D91-4C96-A8FC-17771159F1B0}"/>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FCD46C0-EB70-4C17-AE6B-85248E77A1D7}"/>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E513B63-6D36-4099-90CF-30E959F5B369}"/>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9E75F321-093E-4B74-A8BB-516916B4D6F6}"/>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725D5177-79C6-49F1-BC69-FE22BA32378B}"/>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FB7C9E45-91C7-48DB-87FB-8AF9828A509E}"/>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38B582CD-CA80-4F2E-92C8-C48FB0EB751A}"/>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F297F2BA-9224-40C3-860C-12C74E15AB07}"/>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48E059FB-33D7-4668-ABD0-C6B59121B861}"/>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9A5148A2-71D5-405C-9155-8C8D4B40E43F}"/>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221EAA98-DF5A-458D-8EF4-E1B0FEEB53FA}"/>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2EE0FF6C-03E4-44A4-9E11-E8C47D97F65E}"/>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5DA69EE5-9D99-4862-9B9B-62C2F07E4EC1}"/>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2788DA8E-DFC1-4099-80C0-B177F7509187}"/>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B14C7E58-9C14-4D18-8ECD-18DFFEDBB045}"/>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AA643604-D3B2-47BE-862C-630CCE4FB3F6}"/>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523781BE-D02F-49DB-8E73-918FA906253B}"/>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90B9DA43-78B9-4305-BD54-B0D823CD5CB3}"/>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7730B11B-A51C-43B0-8114-D45DAD13CF04}"/>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CF8CA978-5006-4516-9DF9-68B9A518F27C}"/>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5E3A79E4-399C-4CD4-A739-0C2A382D1602}"/>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E7AF4EE3-2765-4647-BAA5-AC4088CF1C6B}"/>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AC82F3FE-8999-413C-8ED7-5DCDEEF2612C}"/>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E5500A6F-A1C8-4630-87D4-D3F144A60CE3}"/>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C14A60A3-DF56-4D97-9E64-D8F959FC503B}"/>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27346B05-019E-4BFB-8014-7B0BD8268611}"/>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68604944-BC6F-49B8-9719-20C6801CEE63}"/>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96FD1BD2-2753-4D2A-B9DB-35DF467799D7}"/>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099AABC7-33FC-416F-9E98-2011ECC41574}"/>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9A157550-0752-427B-A6C5-C113F77C21B0}"/>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EB174613-E898-4A5B-84BA-D0C0A5276EC8}"/>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C379BE18-06A3-4D88-95AC-5190F8F43D04}"/>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F3DEDC55-E10F-47BD-AA18-AD607A569671}"/>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24D9F06F-8BA7-48B4-8CFF-8DBF76052BED}"/>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6525F7E4-6E8B-497D-B615-7A314A39E3CF}"/>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52698193-6305-4C3E-B532-C18BF56D5C5F}"/>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EDD5940-8E4F-4BFE-9487-9F8E58159038}"/>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070D509C-D71E-4555-8AA4-BC854D971B18}"/>
            </a:ext>
          </a:extLst>
        </xdr:cNvPr>
        <xdr:cNvCxnSpPr/>
      </xdr:nvCxnSpPr>
      <xdr:spPr>
        <a:xfrm flipV="1">
          <a:off x="4173855" y="17157791"/>
          <a:ext cx="0" cy="156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0FC63C0D-2DEB-4372-AD7C-6751A1BA8C0E}"/>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61F47DF9-D679-4E0F-B19E-2F6F685EF580}"/>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6651203B-4236-4B1D-9D92-E036597DF700}"/>
            </a:ext>
          </a:extLst>
        </xdr:cNvPr>
        <xdr:cNvSpPr txBox="1"/>
      </xdr:nvSpPr>
      <xdr:spPr>
        <a:xfrm>
          <a:off x="4212590" y="169349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10" name="直線コネクタ 309">
          <a:extLst>
            <a:ext uri="{FF2B5EF4-FFF2-40B4-BE49-F238E27FC236}">
              <a16:creationId xmlns:a16="http://schemas.microsoft.com/office/drawing/2014/main" id="{173993BD-A118-4F2E-BDD4-29B718E7D422}"/>
            </a:ext>
          </a:extLst>
        </xdr:cNvPr>
        <xdr:cNvCxnSpPr/>
      </xdr:nvCxnSpPr>
      <xdr:spPr>
        <a:xfrm>
          <a:off x="4112260" y="17157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86CB27CE-1C71-404E-940E-12287E91743F}"/>
            </a:ext>
          </a:extLst>
        </xdr:cNvPr>
        <xdr:cNvSpPr txBox="1"/>
      </xdr:nvSpPr>
      <xdr:spPr>
        <a:xfrm>
          <a:off x="421259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12" name="フローチャート: 判断 311">
          <a:extLst>
            <a:ext uri="{FF2B5EF4-FFF2-40B4-BE49-F238E27FC236}">
              <a16:creationId xmlns:a16="http://schemas.microsoft.com/office/drawing/2014/main" id="{19598330-A6B0-48C8-AA26-6C88F1B9D2B9}"/>
            </a:ext>
          </a:extLst>
        </xdr:cNvPr>
        <xdr:cNvSpPr/>
      </xdr:nvSpPr>
      <xdr:spPr>
        <a:xfrm>
          <a:off x="4131310" y="178845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3" name="フローチャート: 判断 312">
          <a:extLst>
            <a:ext uri="{FF2B5EF4-FFF2-40B4-BE49-F238E27FC236}">
              <a16:creationId xmlns:a16="http://schemas.microsoft.com/office/drawing/2014/main" id="{FE28608D-A675-4CDD-A635-7827AE7D1E0B}"/>
            </a:ext>
          </a:extLst>
        </xdr:cNvPr>
        <xdr:cNvSpPr/>
      </xdr:nvSpPr>
      <xdr:spPr>
        <a:xfrm>
          <a:off x="3388360" y="178809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14" name="フローチャート: 判断 313">
          <a:extLst>
            <a:ext uri="{FF2B5EF4-FFF2-40B4-BE49-F238E27FC236}">
              <a16:creationId xmlns:a16="http://schemas.microsoft.com/office/drawing/2014/main" id="{215C381A-4519-4414-A1D6-02172EEFCFFE}"/>
            </a:ext>
          </a:extLst>
        </xdr:cNvPr>
        <xdr:cNvSpPr/>
      </xdr:nvSpPr>
      <xdr:spPr>
        <a:xfrm>
          <a:off x="2571750" y="1786245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15" name="フローチャート: 判断 314">
          <a:extLst>
            <a:ext uri="{FF2B5EF4-FFF2-40B4-BE49-F238E27FC236}">
              <a16:creationId xmlns:a16="http://schemas.microsoft.com/office/drawing/2014/main" id="{AEA07218-8E08-477E-8599-6F04A7D96A24}"/>
            </a:ext>
          </a:extLst>
        </xdr:cNvPr>
        <xdr:cNvSpPr/>
      </xdr:nvSpPr>
      <xdr:spPr>
        <a:xfrm>
          <a:off x="1774190" y="1784341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316" name="フローチャート: 判断 315">
          <a:extLst>
            <a:ext uri="{FF2B5EF4-FFF2-40B4-BE49-F238E27FC236}">
              <a16:creationId xmlns:a16="http://schemas.microsoft.com/office/drawing/2014/main" id="{3D5F110F-612F-4F9E-9864-8D82388B7BB3}"/>
            </a:ext>
          </a:extLst>
        </xdr:cNvPr>
        <xdr:cNvSpPr/>
      </xdr:nvSpPr>
      <xdr:spPr>
        <a:xfrm>
          <a:off x="988060" y="178385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8A19D68B-143E-4C90-9126-17977A013E84}"/>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2CC33E9C-732C-4860-B91E-6B15E6A22E20}"/>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7C2B4897-16C9-4ECD-9FBF-0A4AA72FADD9}"/>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B4D21BC7-9E89-42B9-9B80-B06D43EF9541}"/>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55FC4A10-9E95-482C-ADD2-05DB6E2FC1EC}"/>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90714</xdr:rowOff>
    </xdr:from>
    <xdr:to>
      <xdr:col>24</xdr:col>
      <xdr:colOff>114300</xdr:colOff>
      <xdr:row>107</xdr:row>
      <xdr:rowOff>20864</xdr:rowOff>
    </xdr:to>
    <xdr:sp macro="" textlink="">
      <xdr:nvSpPr>
        <xdr:cNvPr id="322" name="楕円 321">
          <a:extLst>
            <a:ext uri="{FF2B5EF4-FFF2-40B4-BE49-F238E27FC236}">
              <a16:creationId xmlns:a16="http://schemas.microsoft.com/office/drawing/2014/main" id="{7190BB0B-9589-4A1A-90B4-2E463CB78A48}"/>
            </a:ext>
          </a:extLst>
        </xdr:cNvPr>
        <xdr:cNvSpPr/>
      </xdr:nvSpPr>
      <xdr:spPr>
        <a:xfrm>
          <a:off x="4131310" y="1826822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69141</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522B8B50-E01B-4400-8F82-4CA7BF7C3C33}"/>
            </a:ext>
          </a:extLst>
        </xdr:cNvPr>
        <xdr:cNvSpPr txBox="1"/>
      </xdr:nvSpPr>
      <xdr:spPr>
        <a:xfrm>
          <a:off x="4212590" y="1824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41729</xdr:rowOff>
    </xdr:from>
    <xdr:to>
      <xdr:col>20</xdr:col>
      <xdr:colOff>38100</xdr:colOff>
      <xdr:row>106</xdr:row>
      <xdr:rowOff>143329</xdr:rowOff>
    </xdr:to>
    <xdr:sp macro="" textlink="">
      <xdr:nvSpPr>
        <xdr:cNvPr id="324" name="楕円 323">
          <a:extLst>
            <a:ext uri="{FF2B5EF4-FFF2-40B4-BE49-F238E27FC236}">
              <a16:creationId xmlns:a16="http://schemas.microsoft.com/office/drawing/2014/main" id="{8DE0114C-9693-47A7-840E-464DFFCFCB20}"/>
            </a:ext>
          </a:extLst>
        </xdr:cNvPr>
        <xdr:cNvSpPr/>
      </xdr:nvSpPr>
      <xdr:spPr>
        <a:xfrm>
          <a:off x="3388360" y="1821542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92529</xdr:rowOff>
    </xdr:from>
    <xdr:to>
      <xdr:col>24</xdr:col>
      <xdr:colOff>63500</xdr:colOff>
      <xdr:row>106</xdr:row>
      <xdr:rowOff>141514</xdr:rowOff>
    </xdr:to>
    <xdr:cxnSp macro="">
      <xdr:nvCxnSpPr>
        <xdr:cNvPr id="325" name="直線コネクタ 324">
          <a:extLst>
            <a:ext uri="{FF2B5EF4-FFF2-40B4-BE49-F238E27FC236}">
              <a16:creationId xmlns:a16="http://schemas.microsoft.com/office/drawing/2014/main" id="{ECA4B5F9-73D8-4859-A2B1-81CCFB23C498}"/>
            </a:ext>
          </a:extLst>
        </xdr:cNvPr>
        <xdr:cNvCxnSpPr/>
      </xdr:nvCxnSpPr>
      <xdr:spPr>
        <a:xfrm>
          <a:off x="3431540" y="18270039"/>
          <a:ext cx="74295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164193</xdr:rowOff>
    </xdr:from>
    <xdr:to>
      <xdr:col>15</xdr:col>
      <xdr:colOff>101600</xdr:colOff>
      <xdr:row>106</xdr:row>
      <xdr:rowOff>94343</xdr:rowOff>
    </xdr:to>
    <xdr:sp macro="" textlink="">
      <xdr:nvSpPr>
        <xdr:cNvPr id="326" name="楕円 325">
          <a:extLst>
            <a:ext uri="{FF2B5EF4-FFF2-40B4-BE49-F238E27FC236}">
              <a16:creationId xmlns:a16="http://schemas.microsoft.com/office/drawing/2014/main" id="{6B7076C0-0FBC-466D-B209-E31F0D17916B}"/>
            </a:ext>
          </a:extLst>
        </xdr:cNvPr>
        <xdr:cNvSpPr/>
      </xdr:nvSpPr>
      <xdr:spPr>
        <a:xfrm>
          <a:off x="2571750" y="181702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43543</xdr:rowOff>
    </xdr:from>
    <xdr:to>
      <xdr:col>19</xdr:col>
      <xdr:colOff>177800</xdr:colOff>
      <xdr:row>106</xdr:row>
      <xdr:rowOff>92529</xdr:rowOff>
    </xdr:to>
    <xdr:cxnSp macro="">
      <xdr:nvCxnSpPr>
        <xdr:cNvPr id="327" name="直線コネクタ 326">
          <a:extLst>
            <a:ext uri="{FF2B5EF4-FFF2-40B4-BE49-F238E27FC236}">
              <a16:creationId xmlns:a16="http://schemas.microsoft.com/office/drawing/2014/main" id="{57C3806A-BAA0-432B-A359-FE8D3B5EA7EE}"/>
            </a:ext>
          </a:extLst>
        </xdr:cNvPr>
        <xdr:cNvCxnSpPr/>
      </xdr:nvCxnSpPr>
      <xdr:spPr>
        <a:xfrm>
          <a:off x="2626360" y="18219148"/>
          <a:ext cx="805180" cy="5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328" name="楕円 327">
          <a:extLst>
            <a:ext uri="{FF2B5EF4-FFF2-40B4-BE49-F238E27FC236}">
              <a16:creationId xmlns:a16="http://schemas.microsoft.com/office/drawing/2014/main" id="{07B48F3B-A69D-459E-AD86-C7BB1183FF48}"/>
            </a:ext>
          </a:extLst>
        </xdr:cNvPr>
        <xdr:cNvSpPr/>
      </xdr:nvSpPr>
      <xdr:spPr>
        <a:xfrm>
          <a:off x="1774190" y="1811745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166007</xdr:rowOff>
    </xdr:from>
    <xdr:to>
      <xdr:col>15</xdr:col>
      <xdr:colOff>50800</xdr:colOff>
      <xdr:row>106</xdr:row>
      <xdr:rowOff>43543</xdr:rowOff>
    </xdr:to>
    <xdr:cxnSp macro="">
      <xdr:nvCxnSpPr>
        <xdr:cNvPr id="329" name="直線コネクタ 328">
          <a:extLst>
            <a:ext uri="{FF2B5EF4-FFF2-40B4-BE49-F238E27FC236}">
              <a16:creationId xmlns:a16="http://schemas.microsoft.com/office/drawing/2014/main" id="{573A490E-819D-4168-ABE5-C1B5D6F86546}"/>
            </a:ext>
          </a:extLst>
        </xdr:cNvPr>
        <xdr:cNvCxnSpPr/>
      </xdr:nvCxnSpPr>
      <xdr:spPr>
        <a:xfrm>
          <a:off x="1828800" y="18172067"/>
          <a:ext cx="797560" cy="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64588</xdr:rowOff>
    </xdr:from>
    <xdr:to>
      <xdr:col>6</xdr:col>
      <xdr:colOff>38100</xdr:colOff>
      <xdr:row>105</xdr:row>
      <xdr:rowOff>166188</xdr:rowOff>
    </xdr:to>
    <xdr:sp macro="" textlink="">
      <xdr:nvSpPr>
        <xdr:cNvPr id="330" name="楕円 329">
          <a:extLst>
            <a:ext uri="{FF2B5EF4-FFF2-40B4-BE49-F238E27FC236}">
              <a16:creationId xmlns:a16="http://schemas.microsoft.com/office/drawing/2014/main" id="{E7A9F092-CF41-4B1C-895F-7B14204295B9}"/>
            </a:ext>
          </a:extLst>
        </xdr:cNvPr>
        <xdr:cNvSpPr/>
      </xdr:nvSpPr>
      <xdr:spPr>
        <a:xfrm>
          <a:off x="988060" y="18063028"/>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115388</xdr:rowOff>
    </xdr:from>
    <xdr:to>
      <xdr:col>10</xdr:col>
      <xdr:colOff>114300</xdr:colOff>
      <xdr:row>105</xdr:row>
      <xdr:rowOff>166007</xdr:rowOff>
    </xdr:to>
    <xdr:cxnSp macro="">
      <xdr:nvCxnSpPr>
        <xdr:cNvPr id="331" name="直線コネクタ 330">
          <a:extLst>
            <a:ext uri="{FF2B5EF4-FFF2-40B4-BE49-F238E27FC236}">
              <a16:creationId xmlns:a16="http://schemas.microsoft.com/office/drawing/2014/main" id="{8BDCABF8-FB6F-492F-A626-AB57E85C83E9}"/>
            </a:ext>
          </a:extLst>
        </xdr:cNvPr>
        <xdr:cNvCxnSpPr/>
      </xdr:nvCxnSpPr>
      <xdr:spPr>
        <a:xfrm>
          <a:off x="1031240" y="18117638"/>
          <a:ext cx="79756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32" name="n_1aveValue【市民会館】&#10;有形固定資産減価償却率">
          <a:extLst>
            <a:ext uri="{FF2B5EF4-FFF2-40B4-BE49-F238E27FC236}">
              <a16:creationId xmlns:a16="http://schemas.microsoft.com/office/drawing/2014/main" id="{1502C21A-C447-4C3F-9E14-4B593BC86CE8}"/>
            </a:ext>
          </a:extLst>
        </xdr:cNvPr>
        <xdr:cNvSpPr txBox="1"/>
      </xdr:nvSpPr>
      <xdr:spPr>
        <a:xfrm>
          <a:off x="3239144" y="1765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333" name="n_2aveValue【市民会館】&#10;有形固定資産減価償却率">
          <a:extLst>
            <a:ext uri="{FF2B5EF4-FFF2-40B4-BE49-F238E27FC236}">
              <a16:creationId xmlns:a16="http://schemas.microsoft.com/office/drawing/2014/main" id="{9381A9FB-7720-4D06-8D43-89148C4671CB}"/>
            </a:ext>
          </a:extLst>
        </xdr:cNvPr>
        <xdr:cNvSpPr txBox="1"/>
      </xdr:nvSpPr>
      <xdr:spPr>
        <a:xfrm>
          <a:off x="2439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334" name="n_3aveValue【市民会館】&#10;有形固定資産減価償却率">
          <a:extLst>
            <a:ext uri="{FF2B5EF4-FFF2-40B4-BE49-F238E27FC236}">
              <a16:creationId xmlns:a16="http://schemas.microsoft.com/office/drawing/2014/main" id="{10792CC1-43FF-48DC-A11D-88B57EA8A207}"/>
            </a:ext>
          </a:extLst>
        </xdr:cNvPr>
        <xdr:cNvSpPr txBox="1"/>
      </xdr:nvSpPr>
      <xdr:spPr>
        <a:xfrm>
          <a:off x="1641484" y="17620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335" name="n_4aveValue【市民会館】&#10;有形固定資産減価償却率">
          <a:extLst>
            <a:ext uri="{FF2B5EF4-FFF2-40B4-BE49-F238E27FC236}">
              <a16:creationId xmlns:a16="http://schemas.microsoft.com/office/drawing/2014/main" id="{CBC42091-1D38-4BC8-9A8F-ADB0B1EF8AE7}"/>
            </a:ext>
          </a:extLst>
        </xdr:cNvPr>
        <xdr:cNvSpPr txBox="1"/>
      </xdr:nvSpPr>
      <xdr:spPr>
        <a:xfrm>
          <a:off x="855354" y="1761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134456</xdr:rowOff>
    </xdr:from>
    <xdr:ext cx="405111" cy="259045"/>
    <xdr:sp macro="" textlink="">
      <xdr:nvSpPr>
        <xdr:cNvPr id="336" name="n_1mainValue【市民会館】&#10;有形固定資産減価償却率">
          <a:extLst>
            <a:ext uri="{FF2B5EF4-FFF2-40B4-BE49-F238E27FC236}">
              <a16:creationId xmlns:a16="http://schemas.microsoft.com/office/drawing/2014/main" id="{BDE561CC-990B-46C1-90C9-4E931862620D}"/>
            </a:ext>
          </a:extLst>
        </xdr:cNvPr>
        <xdr:cNvSpPr txBox="1"/>
      </xdr:nvSpPr>
      <xdr:spPr>
        <a:xfrm>
          <a:off x="3239144" y="18304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85470</xdr:rowOff>
    </xdr:from>
    <xdr:ext cx="405111" cy="259045"/>
    <xdr:sp macro="" textlink="">
      <xdr:nvSpPr>
        <xdr:cNvPr id="337" name="n_2mainValue【市民会館】&#10;有形固定資産減価償却率">
          <a:extLst>
            <a:ext uri="{FF2B5EF4-FFF2-40B4-BE49-F238E27FC236}">
              <a16:creationId xmlns:a16="http://schemas.microsoft.com/office/drawing/2014/main" id="{B6AC45A6-0383-4FC0-A411-02768A8CD7BA}"/>
            </a:ext>
          </a:extLst>
        </xdr:cNvPr>
        <xdr:cNvSpPr txBox="1"/>
      </xdr:nvSpPr>
      <xdr:spPr>
        <a:xfrm>
          <a:off x="2439044" y="1826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338" name="n_3mainValue【市民会館】&#10;有形固定資産減価償却率">
          <a:extLst>
            <a:ext uri="{FF2B5EF4-FFF2-40B4-BE49-F238E27FC236}">
              <a16:creationId xmlns:a16="http://schemas.microsoft.com/office/drawing/2014/main" id="{52156373-5499-44B8-A1D5-9EDB520CB788}"/>
            </a:ext>
          </a:extLst>
        </xdr:cNvPr>
        <xdr:cNvSpPr txBox="1"/>
      </xdr:nvSpPr>
      <xdr:spPr>
        <a:xfrm>
          <a:off x="164148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157315</xdr:rowOff>
    </xdr:from>
    <xdr:ext cx="405111" cy="259045"/>
    <xdr:sp macro="" textlink="">
      <xdr:nvSpPr>
        <xdr:cNvPr id="339" name="n_4mainValue【市民会館】&#10;有形固定資産減価償却率">
          <a:extLst>
            <a:ext uri="{FF2B5EF4-FFF2-40B4-BE49-F238E27FC236}">
              <a16:creationId xmlns:a16="http://schemas.microsoft.com/office/drawing/2014/main" id="{C0547284-9EBF-4E31-A1E3-CAF1B1445CC3}"/>
            </a:ext>
          </a:extLst>
        </xdr:cNvPr>
        <xdr:cNvSpPr txBox="1"/>
      </xdr:nvSpPr>
      <xdr:spPr>
        <a:xfrm>
          <a:off x="855354" y="18161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9226F730-BECD-436A-A137-FA4F3CB3F380}"/>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97A89E23-0E2A-4E3B-8375-A8207CADA347}"/>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6347946F-1E40-4C35-B532-B144060F963A}"/>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9F21BF7E-74E6-4FC8-BF42-36A4ADFD3DCD}"/>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8C9E9E89-B709-4157-B93B-2E2D4EDC1ED0}"/>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958642B8-1A99-45B3-A5EF-BB23EE5EB2DE}"/>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58194935-B4E5-47DF-A3D6-48A7BE16A42B}"/>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97482394-60E1-4A38-A068-09A267038221}"/>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A4D1A0EE-249F-41D2-9AEC-E8CBA5F624E2}"/>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F3816C61-C30B-4398-8E58-68618F72178A}"/>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8ECA44D8-B842-4AA3-B623-A5FBA7F8EB33}"/>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435AA97C-C1AF-46FD-8D07-53B9BC704926}"/>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3F6C8984-9569-47EF-A205-F51D6B4537EC}"/>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4EE3575F-919B-4A33-88E8-2C18BC021BDD}"/>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3F585FE8-5449-4D95-A33A-B2AC00797119}"/>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6E60B820-5119-428E-96E5-10FD560F2170}"/>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A8EB6364-DC14-47B2-9800-400024AE8256}"/>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9D73A98C-6742-409F-B437-EFC612CAC840}"/>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44D553A7-A33D-4514-9BE6-FA0531811C40}"/>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C9282EF5-EAEF-4A16-9B46-69B62A40476F}"/>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A7EF2A18-B662-4A32-A8D5-0D036B8268EB}"/>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E175A3A3-6172-404A-B011-57B90449DFCF}"/>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827799FA-4526-4010-B199-130DD0A9F4F0}"/>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363" name="直線コネクタ 362">
          <a:extLst>
            <a:ext uri="{FF2B5EF4-FFF2-40B4-BE49-F238E27FC236}">
              <a16:creationId xmlns:a16="http://schemas.microsoft.com/office/drawing/2014/main" id="{887CDC42-DBE6-42DD-85F5-76275CD086BD}"/>
            </a:ext>
          </a:extLst>
        </xdr:cNvPr>
        <xdr:cNvCxnSpPr/>
      </xdr:nvCxnSpPr>
      <xdr:spPr>
        <a:xfrm flipV="1">
          <a:off x="9429115" y="17177384"/>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64" name="【市民会館】&#10;一人当たり面積最小値テキスト">
          <a:extLst>
            <a:ext uri="{FF2B5EF4-FFF2-40B4-BE49-F238E27FC236}">
              <a16:creationId xmlns:a16="http://schemas.microsoft.com/office/drawing/2014/main" id="{BB06B774-B950-40C8-850E-CB60E041FFD8}"/>
            </a:ext>
          </a:extLst>
        </xdr:cNvPr>
        <xdr:cNvSpPr txBox="1"/>
      </xdr:nvSpPr>
      <xdr:spPr>
        <a:xfrm>
          <a:off x="9467850" y="1864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65" name="直線コネクタ 364">
          <a:extLst>
            <a:ext uri="{FF2B5EF4-FFF2-40B4-BE49-F238E27FC236}">
              <a16:creationId xmlns:a16="http://schemas.microsoft.com/office/drawing/2014/main" id="{45761B63-86E8-427A-9E10-1C097ED65707}"/>
            </a:ext>
          </a:extLst>
        </xdr:cNvPr>
        <xdr:cNvCxnSpPr/>
      </xdr:nvCxnSpPr>
      <xdr:spPr>
        <a:xfrm>
          <a:off x="9356090" y="186499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66" name="【市民会館】&#10;一人当たり面積最大値テキスト">
          <a:extLst>
            <a:ext uri="{FF2B5EF4-FFF2-40B4-BE49-F238E27FC236}">
              <a16:creationId xmlns:a16="http://schemas.microsoft.com/office/drawing/2014/main" id="{78093049-225A-4A5E-BA0B-5EA47C32A35E}"/>
            </a:ext>
          </a:extLst>
        </xdr:cNvPr>
        <xdr:cNvSpPr txBox="1"/>
      </xdr:nvSpPr>
      <xdr:spPr>
        <a:xfrm>
          <a:off x="946785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367" name="直線コネクタ 366">
          <a:extLst>
            <a:ext uri="{FF2B5EF4-FFF2-40B4-BE49-F238E27FC236}">
              <a16:creationId xmlns:a16="http://schemas.microsoft.com/office/drawing/2014/main" id="{CD737125-2396-42E5-B666-65DDBA937D9E}"/>
            </a:ext>
          </a:extLst>
        </xdr:cNvPr>
        <xdr:cNvCxnSpPr/>
      </xdr:nvCxnSpPr>
      <xdr:spPr>
        <a:xfrm>
          <a:off x="9356090" y="1717738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368" name="【市民会館】&#10;一人当たり面積平均値テキスト">
          <a:extLst>
            <a:ext uri="{FF2B5EF4-FFF2-40B4-BE49-F238E27FC236}">
              <a16:creationId xmlns:a16="http://schemas.microsoft.com/office/drawing/2014/main" id="{AA9F4109-A092-444F-ABB1-0D77938C7F2B}"/>
            </a:ext>
          </a:extLst>
        </xdr:cNvPr>
        <xdr:cNvSpPr txBox="1"/>
      </xdr:nvSpPr>
      <xdr:spPr>
        <a:xfrm>
          <a:off x="9467850" y="18098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369" name="フローチャート: 判断 368">
          <a:extLst>
            <a:ext uri="{FF2B5EF4-FFF2-40B4-BE49-F238E27FC236}">
              <a16:creationId xmlns:a16="http://schemas.microsoft.com/office/drawing/2014/main" id="{4A239B5F-6FA4-4210-95CE-8C2F61AC30A5}"/>
            </a:ext>
          </a:extLst>
        </xdr:cNvPr>
        <xdr:cNvSpPr/>
      </xdr:nvSpPr>
      <xdr:spPr>
        <a:xfrm>
          <a:off x="9394190" y="1824100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370" name="フローチャート: 判断 369">
          <a:extLst>
            <a:ext uri="{FF2B5EF4-FFF2-40B4-BE49-F238E27FC236}">
              <a16:creationId xmlns:a16="http://schemas.microsoft.com/office/drawing/2014/main" id="{EF06BF26-00A3-45E4-95F4-439870DB9848}"/>
            </a:ext>
          </a:extLst>
        </xdr:cNvPr>
        <xdr:cNvSpPr/>
      </xdr:nvSpPr>
      <xdr:spPr>
        <a:xfrm>
          <a:off x="8632190" y="1826577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371" name="フローチャート: 判断 370">
          <a:extLst>
            <a:ext uri="{FF2B5EF4-FFF2-40B4-BE49-F238E27FC236}">
              <a16:creationId xmlns:a16="http://schemas.microsoft.com/office/drawing/2014/main" id="{F0A33567-E9E7-46D6-91F3-5899A1E48907}"/>
            </a:ext>
          </a:extLst>
        </xdr:cNvPr>
        <xdr:cNvSpPr/>
      </xdr:nvSpPr>
      <xdr:spPr>
        <a:xfrm>
          <a:off x="7846060" y="182714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372" name="フローチャート: 判断 371">
          <a:extLst>
            <a:ext uri="{FF2B5EF4-FFF2-40B4-BE49-F238E27FC236}">
              <a16:creationId xmlns:a16="http://schemas.microsoft.com/office/drawing/2014/main" id="{2842D76F-A398-416C-8356-28A9EBDF5AA6}"/>
            </a:ext>
          </a:extLst>
        </xdr:cNvPr>
        <xdr:cNvSpPr/>
      </xdr:nvSpPr>
      <xdr:spPr>
        <a:xfrm>
          <a:off x="7029450" y="18284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373" name="フローチャート: 判断 372">
          <a:extLst>
            <a:ext uri="{FF2B5EF4-FFF2-40B4-BE49-F238E27FC236}">
              <a16:creationId xmlns:a16="http://schemas.microsoft.com/office/drawing/2014/main" id="{7AE0D0F6-03C6-4A04-B78A-2A9DD7403DE2}"/>
            </a:ext>
          </a:extLst>
        </xdr:cNvPr>
        <xdr:cNvSpPr/>
      </xdr:nvSpPr>
      <xdr:spPr>
        <a:xfrm>
          <a:off x="6231890" y="182753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1C89F48C-7EB1-4A49-9E00-6BA3E9783B18}"/>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7C0697CC-EBC2-4D04-804F-816BFF961D38}"/>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BCE0D2C9-D398-49BB-8856-62207CAD8446}"/>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E142E41E-3F85-44E1-B75E-AE0B255FF539}"/>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786C8BB2-3B99-4EA3-A56B-BC44F6E86A96}"/>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114936</xdr:rowOff>
    </xdr:from>
    <xdr:to>
      <xdr:col>55</xdr:col>
      <xdr:colOff>50800</xdr:colOff>
      <xdr:row>107</xdr:row>
      <xdr:rowOff>45086</xdr:rowOff>
    </xdr:to>
    <xdr:sp macro="" textlink="">
      <xdr:nvSpPr>
        <xdr:cNvPr id="379" name="楕円 378">
          <a:extLst>
            <a:ext uri="{FF2B5EF4-FFF2-40B4-BE49-F238E27FC236}">
              <a16:creationId xmlns:a16="http://schemas.microsoft.com/office/drawing/2014/main" id="{F01CA9DA-CE4D-41EC-90B2-2300FA4CC3BE}"/>
            </a:ext>
          </a:extLst>
        </xdr:cNvPr>
        <xdr:cNvSpPr/>
      </xdr:nvSpPr>
      <xdr:spPr>
        <a:xfrm>
          <a:off x="9394190" y="1828863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93363</xdr:rowOff>
    </xdr:from>
    <xdr:ext cx="469744" cy="259045"/>
    <xdr:sp macro="" textlink="">
      <xdr:nvSpPr>
        <xdr:cNvPr id="380" name="【市民会館】&#10;一人当たり面積該当値テキスト">
          <a:extLst>
            <a:ext uri="{FF2B5EF4-FFF2-40B4-BE49-F238E27FC236}">
              <a16:creationId xmlns:a16="http://schemas.microsoft.com/office/drawing/2014/main" id="{C0BCA6BF-5BD2-4E88-A657-054B226C60B8}"/>
            </a:ext>
          </a:extLst>
        </xdr:cNvPr>
        <xdr:cNvSpPr txBox="1"/>
      </xdr:nvSpPr>
      <xdr:spPr>
        <a:xfrm>
          <a:off x="9467850" y="1827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120650</xdr:rowOff>
    </xdr:from>
    <xdr:to>
      <xdr:col>50</xdr:col>
      <xdr:colOff>165100</xdr:colOff>
      <xdr:row>107</xdr:row>
      <xdr:rowOff>50800</xdr:rowOff>
    </xdr:to>
    <xdr:sp macro="" textlink="">
      <xdr:nvSpPr>
        <xdr:cNvPr id="381" name="楕円 380">
          <a:extLst>
            <a:ext uri="{FF2B5EF4-FFF2-40B4-BE49-F238E27FC236}">
              <a16:creationId xmlns:a16="http://schemas.microsoft.com/office/drawing/2014/main" id="{DAFE8265-6DD3-41F9-BDA3-823C194B85EE}"/>
            </a:ext>
          </a:extLst>
        </xdr:cNvPr>
        <xdr:cNvSpPr/>
      </xdr:nvSpPr>
      <xdr:spPr>
        <a:xfrm>
          <a:off x="8632190" y="182962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165736</xdr:rowOff>
    </xdr:from>
    <xdr:to>
      <xdr:col>55</xdr:col>
      <xdr:colOff>0</xdr:colOff>
      <xdr:row>107</xdr:row>
      <xdr:rowOff>0</xdr:rowOff>
    </xdr:to>
    <xdr:cxnSp macro="">
      <xdr:nvCxnSpPr>
        <xdr:cNvPr id="382" name="直線コネクタ 381">
          <a:extLst>
            <a:ext uri="{FF2B5EF4-FFF2-40B4-BE49-F238E27FC236}">
              <a16:creationId xmlns:a16="http://schemas.microsoft.com/office/drawing/2014/main" id="{6A42BBD0-B92A-473A-87ED-FCB6EF5F3E7E}"/>
            </a:ext>
          </a:extLst>
        </xdr:cNvPr>
        <xdr:cNvCxnSpPr/>
      </xdr:nvCxnSpPr>
      <xdr:spPr>
        <a:xfrm flipV="1">
          <a:off x="8686800" y="18343246"/>
          <a:ext cx="74295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126364</xdr:rowOff>
    </xdr:from>
    <xdr:to>
      <xdr:col>46</xdr:col>
      <xdr:colOff>38100</xdr:colOff>
      <xdr:row>107</xdr:row>
      <xdr:rowOff>56514</xdr:rowOff>
    </xdr:to>
    <xdr:sp macro="" textlink="">
      <xdr:nvSpPr>
        <xdr:cNvPr id="383" name="楕円 382">
          <a:extLst>
            <a:ext uri="{FF2B5EF4-FFF2-40B4-BE49-F238E27FC236}">
              <a16:creationId xmlns:a16="http://schemas.microsoft.com/office/drawing/2014/main" id="{63D33974-5154-42DE-AFFC-4F88ADB269F3}"/>
            </a:ext>
          </a:extLst>
        </xdr:cNvPr>
        <xdr:cNvSpPr/>
      </xdr:nvSpPr>
      <xdr:spPr>
        <a:xfrm>
          <a:off x="7846060" y="183038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0</xdr:rowOff>
    </xdr:from>
    <xdr:to>
      <xdr:col>50</xdr:col>
      <xdr:colOff>114300</xdr:colOff>
      <xdr:row>107</xdr:row>
      <xdr:rowOff>5714</xdr:rowOff>
    </xdr:to>
    <xdr:cxnSp macro="">
      <xdr:nvCxnSpPr>
        <xdr:cNvPr id="384" name="直線コネクタ 383">
          <a:extLst>
            <a:ext uri="{FF2B5EF4-FFF2-40B4-BE49-F238E27FC236}">
              <a16:creationId xmlns:a16="http://schemas.microsoft.com/office/drawing/2014/main" id="{AD18BB9F-B72E-499B-9F50-B87C74AC3A3D}"/>
            </a:ext>
          </a:extLst>
        </xdr:cNvPr>
        <xdr:cNvCxnSpPr/>
      </xdr:nvCxnSpPr>
      <xdr:spPr>
        <a:xfrm flipV="1">
          <a:off x="7889240" y="18345150"/>
          <a:ext cx="79756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132080</xdr:rowOff>
    </xdr:from>
    <xdr:to>
      <xdr:col>41</xdr:col>
      <xdr:colOff>101600</xdr:colOff>
      <xdr:row>107</xdr:row>
      <xdr:rowOff>62230</xdr:rowOff>
    </xdr:to>
    <xdr:sp macro="" textlink="">
      <xdr:nvSpPr>
        <xdr:cNvPr id="385" name="楕円 384">
          <a:extLst>
            <a:ext uri="{FF2B5EF4-FFF2-40B4-BE49-F238E27FC236}">
              <a16:creationId xmlns:a16="http://schemas.microsoft.com/office/drawing/2014/main" id="{6A3E2EA8-C4CF-4321-AD90-4D3984AB2BA2}"/>
            </a:ext>
          </a:extLst>
        </xdr:cNvPr>
        <xdr:cNvSpPr/>
      </xdr:nvSpPr>
      <xdr:spPr>
        <a:xfrm>
          <a:off x="7029450" y="183095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5714</xdr:rowOff>
    </xdr:from>
    <xdr:to>
      <xdr:col>45</xdr:col>
      <xdr:colOff>177800</xdr:colOff>
      <xdr:row>107</xdr:row>
      <xdr:rowOff>11430</xdr:rowOff>
    </xdr:to>
    <xdr:cxnSp macro="">
      <xdr:nvCxnSpPr>
        <xdr:cNvPr id="386" name="直線コネクタ 385">
          <a:extLst>
            <a:ext uri="{FF2B5EF4-FFF2-40B4-BE49-F238E27FC236}">
              <a16:creationId xmlns:a16="http://schemas.microsoft.com/office/drawing/2014/main" id="{421BB358-55E3-4DD6-A114-B76542EFD41F}"/>
            </a:ext>
          </a:extLst>
        </xdr:cNvPr>
        <xdr:cNvCxnSpPr/>
      </xdr:nvCxnSpPr>
      <xdr:spPr>
        <a:xfrm flipV="1">
          <a:off x="7084060" y="18352769"/>
          <a:ext cx="80518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137795</xdr:rowOff>
    </xdr:from>
    <xdr:to>
      <xdr:col>36</xdr:col>
      <xdr:colOff>165100</xdr:colOff>
      <xdr:row>107</xdr:row>
      <xdr:rowOff>67945</xdr:rowOff>
    </xdr:to>
    <xdr:sp macro="" textlink="">
      <xdr:nvSpPr>
        <xdr:cNvPr id="387" name="楕円 386">
          <a:extLst>
            <a:ext uri="{FF2B5EF4-FFF2-40B4-BE49-F238E27FC236}">
              <a16:creationId xmlns:a16="http://schemas.microsoft.com/office/drawing/2014/main" id="{28E06E38-0C8A-47F7-A72B-E27C97E15759}"/>
            </a:ext>
          </a:extLst>
        </xdr:cNvPr>
        <xdr:cNvSpPr/>
      </xdr:nvSpPr>
      <xdr:spPr>
        <a:xfrm>
          <a:off x="6231890" y="183076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11430</xdr:rowOff>
    </xdr:from>
    <xdr:to>
      <xdr:col>41</xdr:col>
      <xdr:colOff>50800</xdr:colOff>
      <xdr:row>107</xdr:row>
      <xdr:rowOff>17145</xdr:rowOff>
    </xdr:to>
    <xdr:cxnSp macro="">
      <xdr:nvCxnSpPr>
        <xdr:cNvPr id="388" name="直線コネクタ 387">
          <a:extLst>
            <a:ext uri="{FF2B5EF4-FFF2-40B4-BE49-F238E27FC236}">
              <a16:creationId xmlns:a16="http://schemas.microsoft.com/office/drawing/2014/main" id="{AF1CCEDA-E8E1-42B7-A8EF-B7DC1ED998A9}"/>
            </a:ext>
          </a:extLst>
        </xdr:cNvPr>
        <xdr:cNvCxnSpPr/>
      </xdr:nvCxnSpPr>
      <xdr:spPr>
        <a:xfrm flipV="1">
          <a:off x="6286500" y="18360390"/>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389" name="n_1aveValue【市民会館】&#10;一人当たり面積">
          <a:extLst>
            <a:ext uri="{FF2B5EF4-FFF2-40B4-BE49-F238E27FC236}">
              <a16:creationId xmlns:a16="http://schemas.microsoft.com/office/drawing/2014/main" id="{EB04B275-4B7A-4994-B0AD-EA80D786E116}"/>
            </a:ext>
          </a:extLst>
        </xdr:cNvPr>
        <xdr:cNvSpPr txBox="1"/>
      </xdr:nvSpPr>
      <xdr:spPr>
        <a:xfrm>
          <a:off x="845446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390" name="n_2aveValue【市民会館】&#10;一人当たり面積">
          <a:extLst>
            <a:ext uri="{FF2B5EF4-FFF2-40B4-BE49-F238E27FC236}">
              <a16:creationId xmlns:a16="http://schemas.microsoft.com/office/drawing/2014/main" id="{CE943DC4-60E7-4726-973E-0E6A859DB554}"/>
            </a:ext>
          </a:extLst>
        </xdr:cNvPr>
        <xdr:cNvSpPr txBox="1"/>
      </xdr:nvSpPr>
      <xdr:spPr>
        <a:xfrm>
          <a:off x="767341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391" name="n_3aveValue【市民会館】&#10;一人当たり面積">
          <a:extLst>
            <a:ext uri="{FF2B5EF4-FFF2-40B4-BE49-F238E27FC236}">
              <a16:creationId xmlns:a16="http://schemas.microsoft.com/office/drawing/2014/main" id="{B763016B-2A71-45D0-8A63-13BE3E16A2A0}"/>
            </a:ext>
          </a:extLst>
        </xdr:cNvPr>
        <xdr:cNvSpPr txBox="1"/>
      </xdr:nvSpPr>
      <xdr:spPr>
        <a:xfrm>
          <a:off x="6866332" y="180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392" name="n_4aveValue【市民会館】&#10;一人当たり面積">
          <a:extLst>
            <a:ext uri="{FF2B5EF4-FFF2-40B4-BE49-F238E27FC236}">
              <a16:creationId xmlns:a16="http://schemas.microsoft.com/office/drawing/2014/main" id="{21058AF8-EF12-4137-9C40-470FA4B22276}"/>
            </a:ext>
          </a:extLst>
        </xdr:cNvPr>
        <xdr:cNvSpPr txBox="1"/>
      </xdr:nvSpPr>
      <xdr:spPr>
        <a:xfrm>
          <a:off x="6068772" y="180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41927</xdr:rowOff>
    </xdr:from>
    <xdr:ext cx="469744" cy="259045"/>
    <xdr:sp macro="" textlink="">
      <xdr:nvSpPr>
        <xdr:cNvPr id="393" name="n_1mainValue【市民会館】&#10;一人当たり面積">
          <a:extLst>
            <a:ext uri="{FF2B5EF4-FFF2-40B4-BE49-F238E27FC236}">
              <a16:creationId xmlns:a16="http://schemas.microsoft.com/office/drawing/2014/main" id="{55A7B899-D86F-4EC2-A716-5A43541D0B76}"/>
            </a:ext>
          </a:extLst>
        </xdr:cNvPr>
        <xdr:cNvSpPr txBox="1"/>
      </xdr:nvSpPr>
      <xdr:spPr>
        <a:xfrm>
          <a:off x="845446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47641</xdr:rowOff>
    </xdr:from>
    <xdr:ext cx="469744" cy="259045"/>
    <xdr:sp macro="" textlink="">
      <xdr:nvSpPr>
        <xdr:cNvPr id="394" name="n_2mainValue【市民会館】&#10;一人当たり面積">
          <a:extLst>
            <a:ext uri="{FF2B5EF4-FFF2-40B4-BE49-F238E27FC236}">
              <a16:creationId xmlns:a16="http://schemas.microsoft.com/office/drawing/2014/main" id="{E24E9808-BE2E-42F5-9CB1-8D7B7D670296}"/>
            </a:ext>
          </a:extLst>
        </xdr:cNvPr>
        <xdr:cNvSpPr txBox="1"/>
      </xdr:nvSpPr>
      <xdr:spPr>
        <a:xfrm>
          <a:off x="7673417" y="1839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53357</xdr:rowOff>
    </xdr:from>
    <xdr:ext cx="469744" cy="259045"/>
    <xdr:sp macro="" textlink="">
      <xdr:nvSpPr>
        <xdr:cNvPr id="395" name="n_3mainValue【市民会館】&#10;一人当たり面積">
          <a:extLst>
            <a:ext uri="{FF2B5EF4-FFF2-40B4-BE49-F238E27FC236}">
              <a16:creationId xmlns:a16="http://schemas.microsoft.com/office/drawing/2014/main" id="{85324A27-165E-4EF0-9D0E-7636B84CC028}"/>
            </a:ext>
          </a:extLst>
        </xdr:cNvPr>
        <xdr:cNvSpPr txBox="1"/>
      </xdr:nvSpPr>
      <xdr:spPr>
        <a:xfrm>
          <a:off x="6866332" y="184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59072</xdr:rowOff>
    </xdr:from>
    <xdr:ext cx="469744" cy="259045"/>
    <xdr:sp macro="" textlink="">
      <xdr:nvSpPr>
        <xdr:cNvPr id="396" name="n_4mainValue【市民会館】&#10;一人当たり面積">
          <a:extLst>
            <a:ext uri="{FF2B5EF4-FFF2-40B4-BE49-F238E27FC236}">
              <a16:creationId xmlns:a16="http://schemas.microsoft.com/office/drawing/2014/main" id="{7A3E6DDC-FAC9-4444-9412-0C7B3579EEFA}"/>
            </a:ext>
          </a:extLst>
        </xdr:cNvPr>
        <xdr:cNvSpPr txBox="1"/>
      </xdr:nvSpPr>
      <xdr:spPr>
        <a:xfrm>
          <a:off x="6068772" y="184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E34C13B7-9DC9-45B8-AE31-A566611AA448}"/>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894FAC77-921F-4315-995F-E529805D9A39}"/>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4DBAB6D2-E46B-49A4-86C9-9BC568BD324D}"/>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64B00626-3328-41D1-8749-4D99993C3B2A}"/>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98B7D66D-7542-400A-AF02-711734DEB4D8}"/>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8BDC1142-D16C-44FD-9D5F-AE3D640D9C0F}"/>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94E2D44A-D316-4DCC-90CD-623F33E5F234}"/>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87A3C215-6323-4E24-9C85-A5A55670089D}"/>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F8B796CF-8A0D-4CE5-BC6C-34C35AFA19F1}"/>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D79CD1CD-82B6-40EA-A555-679797DE611A}"/>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A1CDD16A-BA85-4C1F-BA5F-A694FC1F4EB4}"/>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9EDE5EF8-EDE6-4145-B6A4-5C080ACB8C5A}"/>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8973BD2E-718C-40E4-A71C-3024C73DD80B}"/>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FAE177E1-4284-4EE7-B14D-B99F47E1D044}"/>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40DFB8CF-5EFE-47E0-A287-9BB1BE24B569}"/>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F68D9FF5-5796-44C9-BD19-A44A83C75430}"/>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7EC9F4E-3397-4EAD-8895-812B8020CF1F}"/>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9369DBB0-D33D-4951-AA7B-45542E5FCF26}"/>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F689D569-FA02-4040-8616-8B4893120308}"/>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A11A9DE0-E529-4911-B9E0-9F0CEEDB3095}"/>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F0C8003-F950-4516-A65A-27C22488D033}"/>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4DC37550-65A3-4FB9-A24A-5C959926837B}"/>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9376A5ED-193A-42A9-AC5A-E443FD3C7732}"/>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F482C1F6-3F5F-4367-961D-C99C634B45A8}"/>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1A36807B-3AF6-4933-9C43-B0CF19964FA4}"/>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22" name="直線コネクタ 421">
          <a:extLst>
            <a:ext uri="{FF2B5EF4-FFF2-40B4-BE49-F238E27FC236}">
              <a16:creationId xmlns:a16="http://schemas.microsoft.com/office/drawing/2014/main" id="{9FBD0F32-4BDD-4A8B-83C7-7FA9A4373C32}"/>
            </a:ext>
          </a:extLst>
        </xdr:cNvPr>
        <xdr:cNvCxnSpPr/>
      </xdr:nvCxnSpPr>
      <xdr:spPr>
        <a:xfrm flipV="1">
          <a:off x="1470342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23" name="【一般廃棄物処理施設】&#10;有形固定資産減価償却率最小値テキスト">
          <a:extLst>
            <a:ext uri="{FF2B5EF4-FFF2-40B4-BE49-F238E27FC236}">
              <a16:creationId xmlns:a16="http://schemas.microsoft.com/office/drawing/2014/main" id="{245D345E-1A6F-4FEF-A875-993EB948D462}"/>
            </a:ext>
          </a:extLst>
        </xdr:cNvPr>
        <xdr:cNvSpPr txBox="1"/>
      </xdr:nvSpPr>
      <xdr:spPr>
        <a:xfrm>
          <a:off x="14742160" y="7284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24" name="直線コネクタ 423">
          <a:extLst>
            <a:ext uri="{FF2B5EF4-FFF2-40B4-BE49-F238E27FC236}">
              <a16:creationId xmlns:a16="http://schemas.microsoft.com/office/drawing/2014/main" id="{AE2DC5F1-00CA-4B5F-97EB-8D572C0736D6}"/>
            </a:ext>
          </a:extLst>
        </xdr:cNvPr>
        <xdr:cNvCxnSpPr/>
      </xdr:nvCxnSpPr>
      <xdr:spPr>
        <a:xfrm>
          <a:off x="14611350" y="7278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9C1D4003-DF34-424D-9B6F-082D68D21963}"/>
            </a:ext>
          </a:extLst>
        </xdr:cNvPr>
        <xdr:cNvSpPr txBox="1"/>
      </xdr:nvSpPr>
      <xdr:spPr>
        <a:xfrm>
          <a:off x="14742160" y="5544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6" name="直線コネクタ 425">
          <a:extLst>
            <a:ext uri="{FF2B5EF4-FFF2-40B4-BE49-F238E27FC236}">
              <a16:creationId xmlns:a16="http://schemas.microsoft.com/office/drawing/2014/main" id="{8CD3D9EB-B392-40DD-AFFD-09253129A1F9}"/>
            </a:ext>
          </a:extLst>
        </xdr:cNvPr>
        <xdr:cNvCxnSpPr/>
      </xdr:nvCxnSpPr>
      <xdr:spPr>
        <a:xfrm>
          <a:off x="14611350" y="5773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2ED137F0-277D-4538-AEBF-AF6B71D22DAF}"/>
            </a:ext>
          </a:extLst>
        </xdr:cNvPr>
        <xdr:cNvSpPr txBox="1"/>
      </xdr:nvSpPr>
      <xdr:spPr>
        <a:xfrm>
          <a:off x="1474216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8" name="フローチャート: 判断 427">
          <a:extLst>
            <a:ext uri="{FF2B5EF4-FFF2-40B4-BE49-F238E27FC236}">
              <a16:creationId xmlns:a16="http://schemas.microsoft.com/office/drawing/2014/main" id="{2A02E890-763D-4751-B0D8-5F7CC1409778}"/>
            </a:ext>
          </a:extLst>
        </xdr:cNvPr>
        <xdr:cNvSpPr/>
      </xdr:nvSpPr>
      <xdr:spPr>
        <a:xfrm>
          <a:off x="14649450" y="65688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9" name="フローチャート: 判断 428">
          <a:extLst>
            <a:ext uri="{FF2B5EF4-FFF2-40B4-BE49-F238E27FC236}">
              <a16:creationId xmlns:a16="http://schemas.microsoft.com/office/drawing/2014/main" id="{53D97A0D-7331-430A-912A-A6EC18A09CB5}"/>
            </a:ext>
          </a:extLst>
        </xdr:cNvPr>
        <xdr:cNvSpPr/>
      </xdr:nvSpPr>
      <xdr:spPr>
        <a:xfrm>
          <a:off x="13887450" y="65688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30" name="フローチャート: 判断 429">
          <a:extLst>
            <a:ext uri="{FF2B5EF4-FFF2-40B4-BE49-F238E27FC236}">
              <a16:creationId xmlns:a16="http://schemas.microsoft.com/office/drawing/2014/main" id="{84F16781-30A2-490D-9A7F-FE2847701006}"/>
            </a:ext>
          </a:extLst>
        </xdr:cNvPr>
        <xdr:cNvSpPr/>
      </xdr:nvSpPr>
      <xdr:spPr>
        <a:xfrm>
          <a:off x="13089890" y="65652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31" name="フローチャート: 判断 430">
          <a:extLst>
            <a:ext uri="{FF2B5EF4-FFF2-40B4-BE49-F238E27FC236}">
              <a16:creationId xmlns:a16="http://schemas.microsoft.com/office/drawing/2014/main" id="{54A5CF65-91A9-4F91-A865-3C75408DC29C}"/>
            </a:ext>
          </a:extLst>
        </xdr:cNvPr>
        <xdr:cNvSpPr/>
      </xdr:nvSpPr>
      <xdr:spPr>
        <a:xfrm>
          <a:off x="12303760" y="65502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32" name="フローチャート: 判断 431">
          <a:extLst>
            <a:ext uri="{FF2B5EF4-FFF2-40B4-BE49-F238E27FC236}">
              <a16:creationId xmlns:a16="http://schemas.microsoft.com/office/drawing/2014/main" id="{D8C345AA-0313-4598-AF1A-95902ACCAA55}"/>
            </a:ext>
          </a:extLst>
        </xdr:cNvPr>
        <xdr:cNvSpPr/>
      </xdr:nvSpPr>
      <xdr:spPr>
        <a:xfrm>
          <a:off x="11487150" y="59651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184D3E1-A44F-4982-B667-925CEC0EAB8E}"/>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2E65C7A-3393-4772-AEC7-84025D72D3AD}"/>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64C7792-3C1E-42E6-A126-257422EAF0E1}"/>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79C5CC2C-D8E6-4DDE-B22C-F25D0DE53193}"/>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72A3C7CC-1D67-4EBC-9D42-B2290BD6B306}"/>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2540</xdr:rowOff>
    </xdr:from>
    <xdr:to>
      <xdr:col>85</xdr:col>
      <xdr:colOff>177800</xdr:colOff>
      <xdr:row>41</xdr:row>
      <xdr:rowOff>104140</xdr:rowOff>
    </xdr:to>
    <xdr:sp macro="" textlink="">
      <xdr:nvSpPr>
        <xdr:cNvPr id="438" name="楕円 437">
          <a:extLst>
            <a:ext uri="{FF2B5EF4-FFF2-40B4-BE49-F238E27FC236}">
              <a16:creationId xmlns:a16="http://schemas.microsoft.com/office/drawing/2014/main" id="{3652CFD8-2373-44C6-BFD5-C48115799776}"/>
            </a:ext>
          </a:extLst>
        </xdr:cNvPr>
        <xdr:cNvSpPr/>
      </xdr:nvSpPr>
      <xdr:spPr>
        <a:xfrm>
          <a:off x="14649450" y="70319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152417</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09E765F4-25BB-481A-BF1B-091692D62A8A}"/>
            </a:ext>
          </a:extLst>
        </xdr:cNvPr>
        <xdr:cNvSpPr txBox="1"/>
      </xdr:nvSpPr>
      <xdr:spPr>
        <a:xfrm>
          <a:off x="14742160"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169091</xdr:rowOff>
    </xdr:from>
    <xdr:to>
      <xdr:col>81</xdr:col>
      <xdr:colOff>101600</xdr:colOff>
      <xdr:row>41</xdr:row>
      <xdr:rowOff>99241</xdr:rowOff>
    </xdr:to>
    <xdr:sp macro="" textlink="">
      <xdr:nvSpPr>
        <xdr:cNvPr id="440" name="楕円 439">
          <a:extLst>
            <a:ext uri="{FF2B5EF4-FFF2-40B4-BE49-F238E27FC236}">
              <a16:creationId xmlns:a16="http://schemas.microsoft.com/office/drawing/2014/main" id="{B85F34A6-8A45-4D5E-879E-51ADF544FF8B}"/>
            </a:ext>
          </a:extLst>
        </xdr:cNvPr>
        <xdr:cNvSpPr/>
      </xdr:nvSpPr>
      <xdr:spPr>
        <a:xfrm>
          <a:off x="13887450" y="703090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48441</xdr:rowOff>
    </xdr:from>
    <xdr:to>
      <xdr:col>85</xdr:col>
      <xdr:colOff>127000</xdr:colOff>
      <xdr:row>41</xdr:row>
      <xdr:rowOff>53340</xdr:rowOff>
    </xdr:to>
    <xdr:cxnSp macro="">
      <xdr:nvCxnSpPr>
        <xdr:cNvPr id="441" name="直線コネクタ 440">
          <a:extLst>
            <a:ext uri="{FF2B5EF4-FFF2-40B4-BE49-F238E27FC236}">
              <a16:creationId xmlns:a16="http://schemas.microsoft.com/office/drawing/2014/main" id="{4A8137B6-E4E9-41B4-9249-888470CB6F72}"/>
            </a:ext>
          </a:extLst>
        </xdr:cNvPr>
        <xdr:cNvCxnSpPr/>
      </xdr:nvCxnSpPr>
      <xdr:spPr>
        <a:xfrm>
          <a:off x="13942060" y="7079796"/>
          <a:ext cx="7620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120106</xdr:rowOff>
    </xdr:from>
    <xdr:to>
      <xdr:col>76</xdr:col>
      <xdr:colOff>165100</xdr:colOff>
      <xdr:row>41</xdr:row>
      <xdr:rowOff>50256</xdr:rowOff>
    </xdr:to>
    <xdr:sp macro="" textlink="">
      <xdr:nvSpPr>
        <xdr:cNvPr id="442" name="楕円 441">
          <a:extLst>
            <a:ext uri="{FF2B5EF4-FFF2-40B4-BE49-F238E27FC236}">
              <a16:creationId xmlns:a16="http://schemas.microsoft.com/office/drawing/2014/main" id="{6434DD89-4093-4B5A-9523-75CAC32ED04E}"/>
            </a:ext>
          </a:extLst>
        </xdr:cNvPr>
        <xdr:cNvSpPr/>
      </xdr:nvSpPr>
      <xdr:spPr>
        <a:xfrm>
          <a:off x="13089890" y="698001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170906</xdr:rowOff>
    </xdr:from>
    <xdr:to>
      <xdr:col>81</xdr:col>
      <xdr:colOff>50800</xdr:colOff>
      <xdr:row>41</xdr:row>
      <xdr:rowOff>48441</xdr:rowOff>
    </xdr:to>
    <xdr:cxnSp macro="">
      <xdr:nvCxnSpPr>
        <xdr:cNvPr id="443" name="直線コネクタ 442">
          <a:extLst>
            <a:ext uri="{FF2B5EF4-FFF2-40B4-BE49-F238E27FC236}">
              <a16:creationId xmlns:a16="http://schemas.microsoft.com/office/drawing/2014/main" id="{AEB8C57B-16FA-45F0-ABC8-2E3D6FD960FD}"/>
            </a:ext>
          </a:extLst>
        </xdr:cNvPr>
        <xdr:cNvCxnSpPr/>
      </xdr:nvCxnSpPr>
      <xdr:spPr>
        <a:xfrm>
          <a:off x="13144500" y="7032716"/>
          <a:ext cx="797560" cy="4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93980</xdr:rowOff>
    </xdr:from>
    <xdr:to>
      <xdr:col>72</xdr:col>
      <xdr:colOff>38100</xdr:colOff>
      <xdr:row>41</xdr:row>
      <xdr:rowOff>24130</xdr:rowOff>
    </xdr:to>
    <xdr:sp macro="" textlink="">
      <xdr:nvSpPr>
        <xdr:cNvPr id="444" name="楕円 443">
          <a:extLst>
            <a:ext uri="{FF2B5EF4-FFF2-40B4-BE49-F238E27FC236}">
              <a16:creationId xmlns:a16="http://schemas.microsoft.com/office/drawing/2014/main" id="{CC386B6D-3144-4976-8C5F-CB4BF89BFD0E}"/>
            </a:ext>
          </a:extLst>
        </xdr:cNvPr>
        <xdr:cNvSpPr/>
      </xdr:nvSpPr>
      <xdr:spPr>
        <a:xfrm>
          <a:off x="12303760" y="69557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144780</xdr:rowOff>
    </xdr:from>
    <xdr:to>
      <xdr:col>76</xdr:col>
      <xdr:colOff>114300</xdr:colOff>
      <xdr:row>40</xdr:row>
      <xdr:rowOff>170906</xdr:rowOff>
    </xdr:to>
    <xdr:cxnSp macro="">
      <xdr:nvCxnSpPr>
        <xdr:cNvPr id="445" name="直線コネクタ 444">
          <a:extLst>
            <a:ext uri="{FF2B5EF4-FFF2-40B4-BE49-F238E27FC236}">
              <a16:creationId xmlns:a16="http://schemas.microsoft.com/office/drawing/2014/main" id="{CEFCB8DE-3332-4C89-806A-6C9036D43C65}"/>
            </a:ext>
          </a:extLst>
        </xdr:cNvPr>
        <xdr:cNvCxnSpPr/>
      </xdr:nvCxnSpPr>
      <xdr:spPr>
        <a:xfrm>
          <a:off x="12346940" y="7000875"/>
          <a:ext cx="79756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51526</xdr:rowOff>
    </xdr:from>
    <xdr:to>
      <xdr:col>67</xdr:col>
      <xdr:colOff>101600</xdr:colOff>
      <xdr:row>40</xdr:row>
      <xdr:rowOff>153126</xdr:rowOff>
    </xdr:to>
    <xdr:sp macro="" textlink="">
      <xdr:nvSpPr>
        <xdr:cNvPr id="446" name="楕円 445">
          <a:extLst>
            <a:ext uri="{FF2B5EF4-FFF2-40B4-BE49-F238E27FC236}">
              <a16:creationId xmlns:a16="http://schemas.microsoft.com/office/drawing/2014/main" id="{DC0D2B5D-69C8-4C39-856D-3772FFD033E5}"/>
            </a:ext>
          </a:extLst>
        </xdr:cNvPr>
        <xdr:cNvSpPr/>
      </xdr:nvSpPr>
      <xdr:spPr>
        <a:xfrm>
          <a:off x="11487150" y="691333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102326</xdr:rowOff>
    </xdr:from>
    <xdr:to>
      <xdr:col>71</xdr:col>
      <xdr:colOff>177800</xdr:colOff>
      <xdr:row>40</xdr:row>
      <xdr:rowOff>144780</xdr:rowOff>
    </xdr:to>
    <xdr:cxnSp macro="">
      <xdr:nvCxnSpPr>
        <xdr:cNvPr id="447" name="直線コネクタ 446">
          <a:extLst>
            <a:ext uri="{FF2B5EF4-FFF2-40B4-BE49-F238E27FC236}">
              <a16:creationId xmlns:a16="http://schemas.microsoft.com/office/drawing/2014/main" id="{12A86A2E-A087-4BE7-ABED-F4D6ED334609}"/>
            </a:ext>
          </a:extLst>
        </xdr:cNvPr>
        <xdr:cNvCxnSpPr/>
      </xdr:nvCxnSpPr>
      <xdr:spPr>
        <a:xfrm>
          <a:off x="11541760" y="6956516"/>
          <a:ext cx="805180" cy="4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C2786E1E-8E87-4641-95C9-58BB3828D100}"/>
            </a:ext>
          </a:extLst>
        </xdr:cNvPr>
        <xdr:cNvSpPr txBox="1"/>
      </xdr:nvSpPr>
      <xdr:spPr>
        <a:xfrm>
          <a:off x="13738234" y="6344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871864E8-E0FA-43C9-AB18-187692F7FD9D}"/>
            </a:ext>
          </a:extLst>
        </xdr:cNvPr>
        <xdr:cNvSpPr txBox="1"/>
      </xdr:nvSpPr>
      <xdr:spPr>
        <a:xfrm>
          <a:off x="1295718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AB1FC651-BDD3-4465-8ED5-0A6CBABCD8DB}"/>
            </a:ext>
          </a:extLst>
        </xdr:cNvPr>
        <xdr:cNvSpPr txBox="1"/>
      </xdr:nvSpPr>
      <xdr:spPr>
        <a:xfrm>
          <a:off x="1217105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7B2C4247-FA75-41B9-AA86-B5C4B70562E9}"/>
            </a:ext>
          </a:extLst>
        </xdr:cNvPr>
        <xdr:cNvSpPr txBox="1"/>
      </xdr:nvSpPr>
      <xdr:spPr>
        <a:xfrm>
          <a:off x="113544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90368</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4FF2D5D3-DF72-480F-BAA4-3D67BEA01926}"/>
            </a:ext>
          </a:extLst>
        </xdr:cNvPr>
        <xdr:cNvSpPr txBox="1"/>
      </xdr:nvSpPr>
      <xdr:spPr>
        <a:xfrm>
          <a:off x="13738234" y="712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41383</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2138D6A5-11DC-49F5-B0CB-90E8B5765144}"/>
            </a:ext>
          </a:extLst>
        </xdr:cNvPr>
        <xdr:cNvSpPr txBox="1"/>
      </xdr:nvSpPr>
      <xdr:spPr>
        <a:xfrm>
          <a:off x="1295718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15257</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FD4FFDE6-0A71-4F34-96A2-24DE0E07CC85}"/>
            </a:ext>
          </a:extLst>
        </xdr:cNvPr>
        <xdr:cNvSpPr txBox="1"/>
      </xdr:nvSpPr>
      <xdr:spPr>
        <a:xfrm>
          <a:off x="12171054"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144253</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1AD055D3-B70C-4B1C-96A0-2DD53991B94E}"/>
            </a:ext>
          </a:extLst>
        </xdr:cNvPr>
        <xdr:cNvSpPr txBox="1"/>
      </xdr:nvSpPr>
      <xdr:spPr>
        <a:xfrm>
          <a:off x="11354444" y="7000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7658E167-C799-4B06-8C14-04AFABF91505}"/>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E41AAB4A-CC68-43B0-8BCB-7DDAFB4C3F14}"/>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FB3F294A-84FD-4EC8-A549-918AC3427C39}"/>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FA87166-538C-466E-AE9E-F96B5FAAE1BE}"/>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99BFC7F7-18E3-4730-A204-013590ECF036}"/>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82BB45D1-AF61-482B-A362-366A4B6A7A6C}"/>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A201AA8-FC2F-4AA1-9AA6-80DAFB838A8B}"/>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6260085C-614D-4CA0-9F3C-EF36EFA2104C}"/>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403AD30C-A6DA-44A6-A1CA-A2C85DE3759B}"/>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BC4D1955-0310-48E7-8FE2-C666F9AE140E}"/>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B7B0C6FF-15BE-4EE7-825A-AA3B66475A23}"/>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03AEF7F8-E4B4-47C0-AA27-57BAD8BAEBD9}"/>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2A86442B-DC3D-4A3B-BAE1-A9D97C19DBF1}"/>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a:extLst>
            <a:ext uri="{FF2B5EF4-FFF2-40B4-BE49-F238E27FC236}">
              <a16:creationId xmlns:a16="http://schemas.microsoft.com/office/drawing/2014/main" id="{AE284705-3959-491A-BDD0-BB19B17F5114}"/>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3E2D57A6-61E6-402E-A8F7-19321F0099E9}"/>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247AFB6E-BB09-424B-9071-60FFACC807C0}"/>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B2D3EF17-5E74-4DC9-ADB5-AEB71D0394E3}"/>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EA0F70E5-1827-4A8A-804F-06A712462727}"/>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FCD73212-A90C-4D61-8768-88E2C982ECBE}"/>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DC3474CC-21D3-4635-A3B1-CC3CAEF029B7}"/>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6E3A4117-63A5-43A8-9E22-09A69D3B945A}"/>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477" name="直線コネクタ 476">
          <a:extLst>
            <a:ext uri="{FF2B5EF4-FFF2-40B4-BE49-F238E27FC236}">
              <a16:creationId xmlns:a16="http://schemas.microsoft.com/office/drawing/2014/main" id="{C0CCBF6E-B31B-4646-9BE7-295645F609C7}"/>
            </a:ext>
          </a:extLst>
        </xdr:cNvPr>
        <xdr:cNvCxnSpPr/>
      </xdr:nvCxnSpPr>
      <xdr:spPr>
        <a:xfrm flipV="1">
          <a:off x="19947254" y="567312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478" name="【一般廃棄物処理施設】&#10;一人当たり有形固定資産（償却資産）額最小値テキスト">
          <a:extLst>
            <a:ext uri="{FF2B5EF4-FFF2-40B4-BE49-F238E27FC236}">
              <a16:creationId xmlns:a16="http://schemas.microsoft.com/office/drawing/2014/main" id="{B67FBFF8-0520-457A-A8F1-6B508F9284DC}"/>
            </a:ext>
          </a:extLst>
        </xdr:cNvPr>
        <xdr:cNvSpPr txBox="1"/>
      </xdr:nvSpPr>
      <xdr:spPr>
        <a:xfrm>
          <a:off x="19985990" y="7162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479" name="直線コネクタ 478">
          <a:extLst>
            <a:ext uri="{FF2B5EF4-FFF2-40B4-BE49-F238E27FC236}">
              <a16:creationId xmlns:a16="http://schemas.microsoft.com/office/drawing/2014/main" id="{434E5A03-0686-4499-B308-D0D976C7384A}"/>
            </a:ext>
          </a:extLst>
        </xdr:cNvPr>
        <xdr:cNvCxnSpPr/>
      </xdr:nvCxnSpPr>
      <xdr:spPr>
        <a:xfrm>
          <a:off x="19885660" y="71662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BCA8FAEF-05F1-4057-BDC6-B79B3A0AF834}"/>
            </a:ext>
          </a:extLst>
        </xdr:cNvPr>
        <xdr:cNvSpPr txBox="1"/>
      </xdr:nvSpPr>
      <xdr:spPr>
        <a:xfrm>
          <a:off x="19985990" y="544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481" name="直線コネクタ 480">
          <a:extLst>
            <a:ext uri="{FF2B5EF4-FFF2-40B4-BE49-F238E27FC236}">
              <a16:creationId xmlns:a16="http://schemas.microsoft.com/office/drawing/2014/main" id="{BD453FBA-5025-4ED5-99E3-32E27667EF36}"/>
            </a:ext>
          </a:extLst>
        </xdr:cNvPr>
        <xdr:cNvCxnSpPr/>
      </xdr:nvCxnSpPr>
      <xdr:spPr>
        <a:xfrm>
          <a:off x="19885660" y="56731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57B3F76F-6A1B-4669-93EB-E2E03FC6F6B5}"/>
            </a:ext>
          </a:extLst>
        </xdr:cNvPr>
        <xdr:cNvSpPr txBox="1"/>
      </xdr:nvSpPr>
      <xdr:spPr>
        <a:xfrm>
          <a:off x="19985990" y="64279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483" name="フローチャート: 判断 482">
          <a:extLst>
            <a:ext uri="{FF2B5EF4-FFF2-40B4-BE49-F238E27FC236}">
              <a16:creationId xmlns:a16="http://schemas.microsoft.com/office/drawing/2014/main" id="{82F1423D-07B9-44BA-8DF4-532310F31272}"/>
            </a:ext>
          </a:extLst>
        </xdr:cNvPr>
        <xdr:cNvSpPr/>
      </xdr:nvSpPr>
      <xdr:spPr>
        <a:xfrm>
          <a:off x="19904710" y="657083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484" name="フローチャート: 判断 483">
          <a:extLst>
            <a:ext uri="{FF2B5EF4-FFF2-40B4-BE49-F238E27FC236}">
              <a16:creationId xmlns:a16="http://schemas.microsoft.com/office/drawing/2014/main" id="{06D5EC73-020F-4757-A4A3-987AD20730D6}"/>
            </a:ext>
          </a:extLst>
        </xdr:cNvPr>
        <xdr:cNvSpPr/>
      </xdr:nvSpPr>
      <xdr:spPr>
        <a:xfrm>
          <a:off x="19161760" y="659116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485" name="フローチャート: 判断 484">
          <a:extLst>
            <a:ext uri="{FF2B5EF4-FFF2-40B4-BE49-F238E27FC236}">
              <a16:creationId xmlns:a16="http://schemas.microsoft.com/office/drawing/2014/main" id="{F63416FD-B611-420D-A593-5727A6C0D067}"/>
            </a:ext>
          </a:extLst>
        </xdr:cNvPr>
        <xdr:cNvSpPr/>
      </xdr:nvSpPr>
      <xdr:spPr>
        <a:xfrm>
          <a:off x="18345150" y="660740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486" name="フローチャート: 判断 485">
          <a:extLst>
            <a:ext uri="{FF2B5EF4-FFF2-40B4-BE49-F238E27FC236}">
              <a16:creationId xmlns:a16="http://schemas.microsoft.com/office/drawing/2014/main" id="{A6811234-3980-4640-B34D-81AE20B82DC2}"/>
            </a:ext>
          </a:extLst>
        </xdr:cNvPr>
        <xdr:cNvSpPr/>
      </xdr:nvSpPr>
      <xdr:spPr>
        <a:xfrm>
          <a:off x="17547590" y="661873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487" name="フローチャート: 判断 486">
          <a:extLst>
            <a:ext uri="{FF2B5EF4-FFF2-40B4-BE49-F238E27FC236}">
              <a16:creationId xmlns:a16="http://schemas.microsoft.com/office/drawing/2014/main" id="{E9DC0843-F41F-477D-ACE3-52684DDC62C0}"/>
            </a:ext>
          </a:extLst>
        </xdr:cNvPr>
        <xdr:cNvSpPr/>
      </xdr:nvSpPr>
      <xdr:spPr>
        <a:xfrm>
          <a:off x="16761460" y="58166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80E916C-E45B-45C9-94B0-8808280E1CE9}"/>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1B8DA4D-4EC2-4595-AD08-1015FBC49389}"/>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3D7BE4C-B178-4D58-8D36-C3DC706B9A59}"/>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8A452ED-A094-48CC-AEF7-66EBFCFD6B9D}"/>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0EA15BA-6D52-42E6-91D2-F75BAFC687EE}"/>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74988</xdr:rowOff>
    </xdr:from>
    <xdr:to>
      <xdr:col>116</xdr:col>
      <xdr:colOff>114300</xdr:colOff>
      <xdr:row>41</xdr:row>
      <xdr:rowOff>5138</xdr:rowOff>
    </xdr:to>
    <xdr:sp macro="" textlink="">
      <xdr:nvSpPr>
        <xdr:cNvPr id="493" name="楕円 492">
          <a:extLst>
            <a:ext uri="{FF2B5EF4-FFF2-40B4-BE49-F238E27FC236}">
              <a16:creationId xmlns:a16="http://schemas.microsoft.com/office/drawing/2014/main" id="{691FF462-9AA5-40EA-9537-DB8191D6B87F}"/>
            </a:ext>
          </a:extLst>
        </xdr:cNvPr>
        <xdr:cNvSpPr/>
      </xdr:nvSpPr>
      <xdr:spPr>
        <a:xfrm>
          <a:off x="19904710" y="69329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53415</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id="{075314ED-1DBA-4D26-B14F-1847515A300E}"/>
            </a:ext>
          </a:extLst>
        </xdr:cNvPr>
        <xdr:cNvSpPr txBox="1"/>
      </xdr:nvSpPr>
      <xdr:spPr>
        <a:xfrm>
          <a:off x="19985990" y="69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98465</xdr:rowOff>
    </xdr:from>
    <xdr:to>
      <xdr:col>112</xdr:col>
      <xdr:colOff>38100</xdr:colOff>
      <xdr:row>41</xdr:row>
      <xdr:rowOff>28615</xdr:rowOff>
    </xdr:to>
    <xdr:sp macro="" textlink="">
      <xdr:nvSpPr>
        <xdr:cNvPr id="495" name="楕円 494">
          <a:extLst>
            <a:ext uri="{FF2B5EF4-FFF2-40B4-BE49-F238E27FC236}">
              <a16:creationId xmlns:a16="http://schemas.microsoft.com/office/drawing/2014/main" id="{C85D97B4-6E1B-45FA-97EB-7B18AFA5201C}"/>
            </a:ext>
          </a:extLst>
        </xdr:cNvPr>
        <xdr:cNvSpPr/>
      </xdr:nvSpPr>
      <xdr:spPr>
        <a:xfrm>
          <a:off x="19161760" y="69526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125788</xdr:rowOff>
    </xdr:from>
    <xdr:to>
      <xdr:col>116</xdr:col>
      <xdr:colOff>63500</xdr:colOff>
      <xdr:row>40</xdr:row>
      <xdr:rowOff>149265</xdr:rowOff>
    </xdr:to>
    <xdr:cxnSp macro="">
      <xdr:nvCxnSpPr>
        <xdr:cNvPr id="496" name="直線コネクタ 495">
          <a:extLst>
            <a:ext uri="{FF2B5EF4-FFF2-40B4-BE49-F238E27FC236}">
              <a16:creationId xmlns:a16="http://schemas.microsoft.com/office/drawing/2014/main" id="{7970D52E-1D47-480B-A48D-A575A2AF8D6A}"/>
            </a:ext>
          </a:extLst>
        </xdr:cNvPr>
        <xdr:cNvCxnSpPr/>
      </xdr:nvCxnSpPr>
      <xdr:spPr>
        <a:xfrm flipV="1">
          <a:off x="19204940" y="6987598"/>
          <a:ext cx="742950" cy="1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81924</xdr:rowOff>
    </xdr:from>
    <xdr:to>
      <xdr:col>107</xdr:col>
      <xdr:colOff>101600</xdr:colOff>
      <xdr:row>41</xdr:row>
      <xdr:rowOff>12074</xdr:rowOff>
    </xdr:to>
    <xdr:sp macro="" textlink="">
      <xdr:nvSpPr>
        <xdr:cNvPr id="497" name="楕円 496">
          <a:extLst>
            <a:ext uri="{FF2B5EF4-FFF2-40B4-BE49-F238E27FC236}">
              <a16:creationId xmlns:a16="http://schemas.microsoft.com/office/drawing/2014/main" id="{D39CFFD4-8C6D-42DC-891E-BF255AA44B1D}"/>
            </a:ext>
          </a:extLst>
        </xdr:cNvPr>
        <xdr:cNvSpPr/>
      </xdr:nvSpPr>
      <xdr:spPr>
        <a:xfrm>
          <a:off x="18345150" y="69418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132724</xdr:rowOff>
    </xdr:from>
    <xdr:to>
      <xdr:col>111</xdr:col>
      <xdr:colOff>177800</xdr:colOff>
      <xdr:row>40</xdr:row>
      <xdr:rowOff>149265</xdr:rowOff>
    </xdr:to>
    <xdr:cxnSp macro="">
      <xdr:nvCxnSpPr>
        <xdr:cNvPr id="498" name="直線コネクタ 497">
          <a:extLst>
            <a:ext uri="{FF2B5EF4-FFF2-40B4-BE49-F238E27FC236}">
              <a16:creationId xmlns:a16="http://schemas.microsoft.com/office/drawing/2014/main" id="{9F94150F-0751-4FF2-A31B-D0F9CC65DC07}"/>
            </a:ext>
          </a:extLst>
        </xdr:cNvPr>
        <xdr:cNvCxnSpPr/>
      </xdr:nvCxnSpPr>
      <xdr:spPr>
        <a:xfrm>
          <a:off x="18399760" y="6994534"/>
          <a:ext cx="805180" cy="1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104043</xdr:rowOff>
    </xdr:from>
    <xdr:to>
      <xdr:col>102</xdr:col>
      <xdr:colOff>165100</xdr:colOff>
      <xdr:row>41</xdr:row>
      <xdr:rowOff>34193</xdr:rowOff>
    </xdr:to>
    <xdr:sp macro="" textlink="">
      <xdr:nvSpPr>
        <xdr:cNvPr id="499" name="楕円 498">
          <a:extLst>
            <a:ext uri="{FF2B5EF4-FFF2-40B4-BE49-F238E27FC236}">
              <a16:creationId xmlns:a16="http://schemas.microsoft.com/office/drawing/2014/main" id="{7792C8FA-22C2-4697-9803-C324238DCE1E}"/>
            </a:ext>
          </a:extLst>
        </xdr:cNvPr>
        <xdr:cNvSpPr/>
      </xdr:nvSpPr>
      <xdr:spPr>
        <a:xfrm>
          <a:off x="17547590" y="6960138"/>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132724</xdr:rowOff>
    </xdr:from>
    <xdr:to>
      <xdr:col>107</xdr:col>
      <xdr:colOff>50800</xdr:colOff>
      <xdr:row>40</xdr:row>
      <xdr:rowOff>154843</xdr:rowOff>
    </xdr:to>
    <xdr:cxnSp macro="">
      <xdr:nvCxnSpPr>
        <xdr:cNvPr id="500" name="直線コネクタ 499">
          <a:extLst>
            <a:ext uri="{FF2B5EF4-FFF2-40B4-BE49-F238E27FC236}">
              <a16:creationId xmlns:a16="http://schemas.microsoft.com/office/drawing/2014/main" id="{B96EC97F-463B-4312-AA09-80B906187F3D}"/>
            </a:ext>
          </a:extLst>
        </xdr:cNvPr>
        <xdr:cNvCxnSpPr/>
      </xdr:nvCxnSpPr>
      <xdr:spPr>
        <a:xfrm flipV="1">
          <a:off x="17602200" y="6994534"/>
          <a:ext cx="797560" cy="1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106443</xdr:rowOff>
    </xdr:from>
    <xdr:to>
      <xdr:col>98</xdr:col>
      <xdr:colOff>38100</xdr:colOff>
      <xdr:row>41</xdr:row>
      <xdr:rowOff>36593</xdr:rowOff>
    </xdr:to>
    <xdr:sp macro="" textlink="">
      <xdr:nvSpPr>
        <xdr:cNvPr id="501" name="楕円 500">
          <a:extLst>
            <a:ext uri="{FF2B5EF4-FFF2-40B4-BE49-F238E27FC236}">
              <a16:creationId xmlns:a16="http://schemas.microsoft.com/office/drawing/2014/main" id="{5D4E2C0A-CED2-409F-B2DF-9437398E6CE5}"/>
            </a:ext>
          </a:extLst>
        </xdr:cNvPr>
        <xdr:cNvSpPr/>
      </xdr:nvSpPr>
      <xdr:spPr>
        <a:xfrm>
          <a:off x="16761460" y="696253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154843</xdr:rowOff>
    </xdr:from>
    <xdr:to>
      <xdr:col>102</xdr:col>
      <xdr:colOff>114300</xdr:colOff>
      <xdr:row>40</xdr:row>
      <xdr:rowOff>157243</xdr:rowOff>
    </xdr:to>
    <xdr:cxnSp macro="">
      <xdr:nvCxnSpPr>
        <xdr:cNvPr id="502" name="直線コネクタ 501">
          <a:extLst>
            <a:ext uri="{FF2B5EF4-FFF2-40B4-BE49-F238E27FC236}">
              <a16:creationId xmlns:a16="http://schemas.microsoft.com/office/drawing/2014/main" id="{18A23E5D-59FE-4668-AC0B-7CA0C10DF5FC}"/>
            </a:ext>
          </a:extLst>
        </xdr:cNvPr>
        <xdr:cNvCxnSpPr/>
      </xdr:nvCxnSpPr>
      <xdr:spPr>
        <a:xfrm flipV="1">
          <a:off x="16804640" y="7012843"/>
          <a:ext cx="79756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4D086323-6BA8-4AC8-8373-126F22134C07}"/>
            </a:ext>
          </a:extLst>
        </xdr:cNvPr>
        <xdr:cNvSpPr txBox="1"/>
      </xdr:nvSpPr>
      <xdr:spPr>
        <a:xfrm>
          <a:off x="18919405" y="636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7B4E2A59-818F-4405-AF0B-5E4CCD3B0B33}"/>
            </a:ext>
          </a:extLst>
        </xdr:cNvPr>
        <xdr:cNvSpPr txBox="1"/>
      </xdr:nvSpPr>
      <xdr:spPr>
        <a:xfrm>
          <a:off x="1813835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A5EF8479-6B49-44F1-A804-83BA7BD9C3B5}"/>
            </a:ext>
          </a:extLst>
        </xdr:cNvPr>
        <xdr:cNvSpPr txBox="1"/>
      </xdr:nvSpPr>
      <xdr:spPr>
        <a:xfrm>
          <a:off x="17323650" y="639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474B1FD9-346E-46A7-AEA9-95E793630638}"/>
            </a:ext>
          </a:extLst>
        </xdr:cNvPr>
        <xdr:cNvSpPr txBox="1"/>
      </xdr:nvSpPr>
      <xdr:spPr>
        <a:xfrm>
          <a:off x="16526090" y="558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19742</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9FDFC0B9-E135-4D2D-ADF8-015712491891}"/>
            </a:ext>
          </a:extLst>
        </xdr:cNvPr>
        <xdr:cNvSpPr txBox="1"/>
      </xdr:nvSpPr>
      <xdr:spPr>
        <a:xfrm>
          <a:off x="18951721" y="704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3201</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id="{B186AC57-6F09-4546-B814-358BCF474C52}"/>
            </a:ext>
          </a:extLst>
        </xdr:cNvPr>
        <xdr:cNvSpPr txBox="1"/>
      </xdr:nvSpPr>
      <xdr:spPr>
        <a:xfrm>
          <a:off x="18170671" y="70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25320</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id="{64D62D52-9D82-41F1-865F-977511F4CDFD}"/>
            </a:ext>
          </a:extLst>
        </xdr:cNvPr>
        <xdr:cNvSpPr txBox="1"/>
      </xdr:nvSpPr>
      <xdr:spPr>
        <a:xfrm>
          <a:off x="17354061" y="705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27720</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id="{F5F6C697-6A22-48A8-8091-005F35C13204}"/>
            </a:ext>
          </a:extLst>
        </xdr:cNvPr>
        <xdr:cNvSpPr txBox="1"/>
      </xdr:nvSpPr>
      <xdr:spPr>
        <a:xfrm>
          <a:off x="16556501" y="705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58FE5E6F-10E4-4208-9A09-F8C67F2C36F1}"/>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592CB470-70A6-4F7E-8400-910A318E80FC}"/>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5F856691-032A-463C-A341-FC5C42872709}"/>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14ED0744-0F41-448A-A12A-4BFE76ADAE83}"/>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39DA0D14-D140-4DE9-AB34-87A7A11B06BE}"/>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71D9F841-1E85-46EB-BBD3-8E2E840DC42D}"/>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7E7B8F61-1E9F-4257-A969-B43C7F2B2871}"/>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2E94BCD5-190B-49C5-8BFA-A574DE88A950}"/>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8F60B69A-9AED-4CDA-BB8D-39508D15A56B}"/>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B240B3DA-9F9D-4910-A087-2D7AF89B0DE2}"/>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4342736F-03FE-4DE7-8899-28641C14F1A7}"/>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87E1C8A1-05ED-4322-94F5-48C6ED456683}"/>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3C4C07CF-1B49-4D90-8D97-19A7A1879BA4}"/>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99C85150-B6D5-4447-8041-4FA7998ECD34}"/>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AC8B0D77-0EAD-4C06-9E79-2CE673950BB4}"/>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F4F3FE00-8F54-4D51-B248-1E1EF332A4D5}"/>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FC67444B-8A1B-4787-95BB-0F9AE9DB5B55}"/>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7FFE8731-D9ED-46EF-B330-A68B2055EDCD}"/>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6A3E3E0D-E203-439E-B3E8-D4D96595B1DC}"/>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D5735C4A-23FD-4DDB-B090-9B2067C21A23}"/>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CF182253-F2F5-44E6-8715-D2E18317244A}"/>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8EC551ED-B8F8-4701-A5DD-0D4E7EEBBD87}"/>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BE2C4008-35F3-4A0B-A918-70D1EBFD4A5E}"/>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8D1DE078-7B8D-4BF6-AADD-C00244D81359}"/>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A1EFCB5E-B8BF-4705-9CB4-17B69832CCE0}"/>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36" name="直線コネクタ 535">
          <a:extLst>
            <a:ext uri="{FF2B5EF4-FFF2-40B4-BE49-F238E27FC236}">
              <a16:creationId xmlns:a16="http://schemas.microsoft.com/office/drawing/2014/main" id="{8FD00DB9-2657-47ED-84A4-5AE98330DF8C}"/>
            </a:ext>
          </a:extLst>
        </xdr:cNvPr>
        <xdr:cNvCxnSpPr/>
      </xdr:nvCxnSpPr>
      <xdr:spPr>
        <a:xfrm flipV="1">
          <a:off x="14703424" y="9677944"/>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7" name="【保健センター・保健所】&#10;有形固定資産減価償却率最小値テキスト">
          <a:extLst>
            <a:ext uri="{FF2B5EF4-FFF2-40B4-BE49-F238E27FC236}">
              <a16:creationId xmlns:a16="http://schemas.microsoft.com/office/drawing/2014/main" id="{8E17A61C-38A9-4E2D-ABAD-C8897A468858}"/>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8" name="直線コネクタ 537">
          <a:extLst>
            <a:ext uri="{FF2B5EF4-FFF2-40B4-BE49-F238E27FC236}">
              <a16:creationId xmlns:a16="http://schemas.microsoft.com/office/drawing/2014/main" id="{D1704E3D-CE50-4DA7-8D1C-41544B932C4A}"/>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9" name="【保健センター・保健所】&#10;有形固定資産減価償却率最大値テキスト">
          <a:extLst>
            <a:ext uri="{FF2B5EF4-FFF2-40B4-BE49-F238E27FC236}">
              <a16:creationId xmlns:a16="http://schemas.microsoft.com/office/drawing/2014/main" id="{70522CB7-773D-4089-9A4F-2582549060C5}"/>
            </a:ext>
          </a:extLst>
        </xdr:cNvPr>
        <xdr:cNvSpPr txBox="1"/>
      </xdr:nvSpPr>
      <xdr:spPr>
        <a:xfrm>
          <a:off x="14742160" y="944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40" name="直線コネクタ 539">
          <a:extLst>
            <a:ext uri="{FF2B5EF4-FFF2-40B4-BE49-F238E27FC236}">
              <a16:creationId xmlns:a16="http://schemas.microsoft.com/office/drawing/2014/main" id="{39FAA67E-2AF8-463D-8CD5-499BD12FD2CB}"/>
            </a:ext>
          </a:extLst>
        </xdr:cNvPr>
        <xdr:cNvCxnSpPr/>
      </xdr:nvCxnSpPr>
      <xdr:spPr>
        <a:xfrm>
          <a:off x="14611350" y="9677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EFCF2712-D7DE-465B-A31E-EBA0854957D9}"/>
            </a:ext>
          </a:extLst>
        </xdr:cNvPr>
        <xdr:cNvSpPr txBox="1"/>
      </xdr:nvSpPr>
      <xdr:spPr>
        <a:xfrm>
          <a:off x="14742160" y="102461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42" name="フローチャート: 判断 541">
          <a:extLst>
            <a:ext uri="{FF2B5EF4-FFF2-40B4-BE49-F238E27FC236}">
              <a16:creationId xmlns:a16="http://schemas.microsoft.com/office/drawing/2014/main" id="{82658D91-AC9B-473A-B0E7-5D262FAE2E5A}"/>
            </a:ext>
          </a:extLst>
        </xdr:cNvPr>
        <xdr:cNvSpPr/>
      </xdr:nvSpPr>
      <xdr:spPr>
        <a:xfrm>
          <a:off x="14649450" y="102620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3" name="フローチャート: 判断 542">
          <a:extLst>
            <a:ext uri="{FF2B5EF4-FFF2-40B4-BE49-F238E27FC236}">
              <a16:creationId xmlns:a16="http://schemas.microsoft.com/office/drawing/2014/main" id="{9AE4E45C-961A-44CF-9C2D-A8705E31EDE6}"/>
            </a:ext>
          </a:extLst>
        </xdr:cNvPr>
        <xdr:cNvSpPr/>
      </xdr:nvSpPr>
      <xdr:spPr>
        <a:xfrm>
          <a:off x="13887450" y="1025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4" name="フローチャート: 判断 543">
          <a:extLst>
            <a:ext uri="{FF2B5EF4-FFF2-40B4-BE49-F238E27FC236}">
              <a16:creationId xmlns:a16="http://schemas.microsoft.com/office/drawing/2014/main" id="{9E3969C7-C7ED-4213-A777-25838DF5464B}"/>
            </a:ext>
          </a:extLst>
        </xdr:cNvPr>
        <xdr:cNvSpPr/>
      </xdr:nvSpPr>
      <xdr:spPr>
        <a:xfrm>
          <a:off x="13089890" y="1019891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5" name="フローチャート: 判断 544">
          <a:extLst>
            <a:ext uri="{FF2B5EF4-FFF2-40B4-BE49-F238E27FC236}">
              <a16:creationId xmlns:a16="http://schemas.microsoft.com/office/drawing/2014/main" id="{00DF2283-5DA5-40BF-91F4-19B99FE8C2CA}"/>
            </a:ext>
          </a:extLst>
        </xdr:cNvPr>
        <xdr:cNvSpPr/>
      </xdr:nvSpPr>
      <xdr:spPr>
        <a:xfrm>
          <a:off x="12303760" y="1018204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6" name="フローチャート: 判断 545">
          <a:extLst>
            <a:ext uri="{FF2B5EF4-FFF2-40B4-BE49-F238E27FC236}">
              <a16:creationId xmlns:a16="http://schemas.microsoft.com/office/drawing/2014/main" id="{C833FCFB-7090-45AC-BA21-173C760A4E1E}"/>
            </a:ext>
          </a:extLst>
        </xdr:cNvPr>
        <xdr:cNvSpPr/>
      </xdr:nvSpPr>
      <xdr:spPr>
        <a:xfrm>
          <a:off x="11487150" y="1013768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32060E5-C820-4CAF-BB60-17D7A9A5BBDF}"/>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D25C012-EF34-4542-9313-0FF91AC00665}"/>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E995077-A1B6-4A0A-8E78-BF51E28962BC}"/>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3051C3C-F3DF-4426-952E-1F92AB140EE6}"/>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8AA9D2DF-3C66-42EA-B514-B5224B578650}"/>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1451</xdr:rowOff>
    </xdr:from>
    <xdr:to>
      <xdr:col>85</xdr:col>
      <xdr:colOff>177800</xdr:colOff>
      <xdr:row>59</xdr:row>
      <xdr:rowOff>103051</xdr:rowOff>
    </xdr:to>
    <xdr:sp macro="" textlink="">
      <xdr:nvSpPr>
        <xdr:cNvPr id="552" name="楕円 551">
          <a:extLst>
            <a:ext uri="{FF2B5EF4-FFF2-40B4-BE49-F238E27FC236}">
              <a16:creationId xmlns:a16="http://schemas.microsoft.com/office/drawing/2014/main" id="{B7C2DAEB-58F0-4DA9-9133-C10B6D1DD821}"/>
            </a:ext>
          </a:extLst>
        </xdr:cNvPr>
        <xdr:cNvSpPr/>
      </xdr:nvSpPr>
      <xdr:spPr>
        <a:xfrm>
          <a:off x="14649450" y="1011700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24328</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BE4F920D-CA2F-48C0-A29B-AEC8A2E131BC}"/>
            </a:ext>
          </a:extLst>
        </xdr:cNvPr>
        <xdr:cNvSpPr txBox="1"/>
      </xdr:nvSpPr>
      <xdr:spPr>
        <a:xfrm>
          <a:off x="14742160" y="9964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99423</xdr:rowOff>
    </xdr:from>
    <xdr:to>
      <xdr:col>81</xdr:col>
      <xdr:colOff>101600</xdr:colOff>
      <xdr:row>59</xdr:row>
      <xdr:rowOff>29573</xdr:rowOff>
    </xdr:to>
    <xdr:sp macro="" textlink="">
      <xdr:nvSpPr>
        <xdr:cNvPr id="554" name="楕円 553">
          <a:extLst>
            <a:ext uri="{FF2B5EF4-FFF2-40B4-BE49-F238E27FC236}">
              <a16:creationId xmlns:a16="http://schemas.microsoft.com/office/drawing/2014/main" id="{43BBB2E2-7B92-433A-B4F2-6AD172D07C8D}"/>
            </a:ext>
          </a:extLst>
        </xdr:cNvPr>
        <xdr:cNvSpPr/>
      </xdr:nvSpPr>
      <xdr:spPr>
        <a:xfrm>
          <a:off x="13887450" y="1003971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150223</xdr:rowOff>
    </xdr:from>
    <xdr:to>
      <xdr:col>85</xdr:col>
      <xdr:colOff>127000</xdr:colOff>
      <xdr:row>59</xdr:row>
      <xdr:rowOff>52251</xdr:rowOff>
    </xdr:to>
    <xdr:cxnSp macro="">
      <xdr:nvCxnSpPr>
        <xdr:cNvPr id="555" name="直線コネクタ 554">
          <a:extLst>
            <a:ext uri="{FF2B5EF4-FFF2-40B4-BE49-F238E27FC236}">
              <a16:creationId xmlns:a16="http://schemas.microsoft.com/office/drawing/2014/main" id="{02228A93-D90D-4BCA-A3AC-41AE756C6AEB}"/>
            </a:ext>
          </a:extLst>
        </xdr:cNvPr>
        <xdr:cNvCxnSpPr/>
      </xdr:nvCxnSpPr>
      <xdr:spPr>
        <a:xfrm>
          <a:off x="13942060" y="10094323"/>
          <a:ext cx="762000" cy="7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65133</xdr:rowOff>
    </xdr:from>
    <xdr:to>
      <xdr:col>76</xdr:col>
      <xdr:colOff>165100</xdr:colOff>
      <xdr:row>58</xdr:row>
      <xdr:rowOff>166733</xdr:rowOff>
    </xdr:to>
    <xdr:sp macro="" textlink="">
      <xdr:nvSpPr>
        <xdr:cNvPr id="556" name="楕円 555">
          <a:extLst>
            <a:ext uri="{FF2B5EF4-FFF2-40B4-BE49-F238E27FC236}">
              <a16:creationId xmlns:a16="http://schemas.microsoft.com/office/drawing/2014/main" id="{EDFED72A-159D-4334-9C4A-51D8331F5959}"/>
            </a:ext>
          </a:extLst>
        </xdr:cNvPr>
        <xdr:cNvSpPr/>
      </xdr:nvSpPr>
      <xdr:spPr>
        <a:xfrm>
          <a:off x="13089890" y="10007328"/>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115933</xdr:rowOff>
    </xdr:from>
    <xdr:to>
      <xdr:col>81</xdr:col>
      <xdr:colOff>50800</xdr:colOff>
      <xdr:row>58</xdr:row>
      <xdr:rowOff>150223</xdr:rowOff>
    </xdr:to>
    <xdr:cxnSp macro="">
      <xdr:nvCxnSpPr>
        <xdr:cNvPr id="557" name="直線コネクタ 556">
          <a:extLst>
            <a:ext uri="{FF2B5EF4-FFF2-40B4-BE49-F238E27FC236}">
              <a16:creationId xmlns:a16="http://schemas.microsoft.com/office/drawing/2014/main" id="{73F8C968-1074-4E91-B99C-DC57FF49055F}"/>
            </a:ext>
          </a:extLst>
        </xdr:cNvPr>
        <xdr:cNvCxnSpPr/>
      </xdr:nvCxnSpPr>
      <xdr:spPr>
        <a:xfrm>
          <a:off x="13144500" y="10060033"/>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30843</xdr:rowOff>
    </xdr:from>
    <xdr:to>
      <xdr:col>72</xdr:col>
      <xdr:colOff>38100</xdr:colOff>
      <xdr:row>58</xdr:row>
      <xdr:rowOff>132443</xdr:rowOff>
    </xdr:to>
    <xdr:sp macro="" textlink="">
      <xdr:nvSpPr>
        <xdr:cNvPr id="558" name="楕円 557">
          <a:extLst>
            <a:ext uri="{FF2B5EF4-FFF2-40B4-BE49-F238E27FC236}">
              <a16:creationId xmlns:a16="http://schemas.microsoft.com/office/drawing/2014/main" id="{0A393FEB-1A47-4D0F-99A4-429329F4E6AB}"/>
            </a:ext>
          </a:extLst>
        </xdr:cNvPr>
        <xdr:cNvSpPr/>
      </xdr:nvSpPr>
      <xdr:spPr>
        <a:xfrm>
          <a:off x="12303760" y="997303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81643</xdr:rowOff>
    </xdr:from>
    <xdr:to>
      <xdr:col>76</xdr:col>
      <xdr:colOff>114300</xdr:colOff>
      <xdr:row>58</xdr:row>
      <xdr:rowOff>115933</xdr:rowOff>
    </xdr:to>
    <xdr:cxnSp macro="">
      <xdr:nvCxnSpPr>
        <xdr:cNvPr id="559" name="直線コネクタ 558">
          <a:extLst>
            <a:ext uri="{FF2B5EF4-FFF2-40B4-BE49-F238E27FC236}">
              <a16:creationId xmlns:a16="http://schemas.microsoft.com/office/drawing/2014/main" id="{66436AED-65D7-4939-914E-654D163DE01A}"/>
            </a:ext>
          </a:extLst>
        </xdr:cNvPr>
        <xdr:cNvCxnSpPr/>
      </xdr:nvCxnSpPr>
      <xdr:spPr>
        <a:xfrm>
          <a:off x="12346940" y="10027648"/>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168003</xdr:rowOff>
    </xdr:from>
    <xdr:to>
      <xdr:col>67</xdr:col>
      <xdr:colOff>101600</xdr:colOff>
      <xdr:row>58</xdr:row>
      <xdr:rowOff>98153</xdr:rowOff>
    </xdr:to>
    <xdr:sp macro="" textlink="">
      <xdr:nvSpPr>
        <xdr:cNvPr id="560" name="楕円 559">
          <a:extLst>
            <a:ext uri="{FF2B5EF4-FFF2-40B4-BE49-F238E27FC236}">
              <a16:creationId xmlns:a16="http://schemas.microsoft.com/office/drawing/2014/main" id="{64FEB752-0236-4822-A1BC-7E3D81679C95}"/>
            </a:ext>
          </a:extLst>
        </xdr:cNvPr>
        <xdr:cNvSpPr/>
      </xdr:nvSpPr>
      <xdr:spPr>
        <a:xfrm>
          <a:off x="11487150" y="994446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47353</xdr:rowOff>
    </xdr:from>
    <xdr:to>
      <xdr:col>71</xdr:col>
      <xdr:colOff>177800</xdr:colOff>
      <xdr:row>58</xdr:row>
      <xdr:rowOff>81643</xdr:rowOff>
    </xdr:to>
    <xdr:cxnSp macro="">
      <xdr:nvCxnSpPr>
        <xdr:cNvPr id="561" name="直線コネクタ 560">
          <a:extLst>
            <a:ext uri="{FF2B5EF4-FFF2-40B4-BE49-F238E27FC236}">
              <a16:creationId xmlns:a16="http://schemas.microsoft.com/office/drawing/2014/main" id="{0A2087C5-E97C-474A-941A-97898AF4B070}"/>
            </a:ext>
          </a:extLst>
        </xdr:cNvPr>
        <xdr:cNvCxnSpPr/>
      </xdr:nvCxnSpPr>
      <xdr:spPr>
        <a:xfrm>
          <a:off x="11541760" y="9993358"/>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4D9423F2-9768-45FD-9F6A-19CE79042B42}"/>
            </a:ext>
          </a:extLst>
        </xdr:cNvPr>
        <xdr:cNvSpPr txBox="1"/>
      </xdr:nvSpPr>
      <xdr:spPr>
        <a:xfrm>
          <a:off x="1373823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4EB12D3A-3AAC-45BC-A934-E561912D78B3}"/>
            </a:ext>
          </a:extLst>
        </xdr:cNvPr>
        <xdr:cNvSpPr txBox="1"/>
      </xdr:nvSpPr>
      <xdr:spPr>
        <a:xfrm>
          <a:off x="1295718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44E38F53-D823-4854-B4AC-4C2F9ABCA580}"/>
            </a:ext>
          </a:extLst>
        </xdr:cNvPr>
        <xdr:cNvSpPr txBox="1"/>
      </xdr:nvSpPr>
      <xdr:spPr>
        <a:xfrm>
          <a:off x="12171054" y="1027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4679BE9B-1CE5-4E3B-B962-D2181AC37789}"/>
            </a:ext>
          </a:extLst>
        </xdr:cNvPr>
        <xdr:cNvSpPr txBox="1"/>
      </xdr:nvSpPr>
      <xdr:spPr>
        <a:xfrm>
          <a:off x="11354444" y="1023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46100</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1DEFBFAC-DC6B-4194-BA61-59F3D149FF20}"/>
            </a:ext>
          </a:extLst>
        </xdr:cNvPr>
        <xdr:cNvSpPr txBox="1"/>
      </xdr:nvSpPr>
      <xdr:spPr>
        <a:xfrm>
          <a:off x="13738234" y="9820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11810</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8873B8CA-CAA5-4730-9598-D235D5CE20B5}"/>
            </a:ext>
          </a:extLst>
        </xdr:cNvPr>
        <xdr:cNvSpPr txBox="1"/>
      </xdr:nvSpPr>
      <xdr:spPr>
        <a:xfrm>
          <a:off x="12957184" y="978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148970</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AB471EB3-0558-4611-A090-E347C3E3AA95}"/>
            </a:ext>
          </a:extLst>
        </xdr:cNvPr>
        <xdr:cNvSpPr txBox="1"/>
      </xdr:nvSpPr>
      <xdr:spPr>
        <a:xfrm>
          <a:off x="1217105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114680</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515609D1-2604-4965-8390-4697D6B7CB0A}"/>
            </a:ext>
          </a:extLst>
        </xdr:cNvPr>
        <xdr:cNvSpPr txBox="1"/>
      </xdr:nvSpPr>
      <xdr:spPr>
        <a:xfrm>
          <a:off x="1135444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7C94C57E-9239-4F06-9C1B-3F7CC4E7E4F9}"/>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4C7CB7F0-586E-4E4F-8A18-886F0BE630E6}"/>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5CE2B477-43D9-4B55-8B10-4F3D5E320935}"/>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85ECA6F8-24F4-455B-9875-F35321B84E56}"/>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F64EAB20-4647-4976-A216-7BA4627B9003}"/>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83F83BD7-9768-4333-970C-232EA2AE49AA}"/>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24A00237-D3C9-4D90-8812-2C9711664607}"/>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BE7162D7-A64F-48A7-BC90-06160F3AA226}"/>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1DF10400-2367-47C1-8054-135329C2A6A1}"/>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14086769-DA10-40C3-A63F-FB4C1BE6D5A8}"/>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E6BE4CE0-AE03-4903-A8B4-6341B738B736}"/>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8474C343-29C9-4798-B794-FC26851A5BD4}"/>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4BF2BB64-21A8-493B-9C69-CA7592207592}"/>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BF4F198B-3C98-441F-A3F6-D50533D5D400}"/>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4AD051BA-69A4-4A76-BDA5-51BB8DC9E6D2}"/>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C58CD6B6-F1A6-4D4B-93A7-F4BEB7402126}"/>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71A51ACA-BAAC-4371-B9CC-5703E52CE169}"/>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BBB40BD2-0EFA-43C6-BABB-7290213ABF63}"/>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AC53227E-CD2E-4FC8-AE2B-7AA05CEFBABD}"/>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6DB60384-16DE-4C0D-BFE3-541A92F29FDE}"/>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9B47B04-ED54-44E1-B347-23B6F3FE9F9C}"/>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D60C09BC-7E26-406C-84EB-8DC3702E6CC3}"/>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D733F6DA-CF49-4C67-8070-F1D240AF78D3}"/>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93" name="直線コネクタ 592">
          <a:extLst>
            <a:ext uri="{FF2B5EF4-FFF2-40B4-BE49-F238E27FC236}">
              <a16:creationId xmlns:a16="http://schemas.microsoft.com/office/drawing/2014/main" id="{EECFECCB-DC26-477A-9AD3-728D0FF49096}"/>
            </a:ext>
          </a:extLst>
        </xdr:cNvPr>
        <xdr:cNvCxnSpPr/>
      </xdr:nvCxnSpPr>
      <xdr:spPr>
        <a:xfrm flipV="1">
          <a:off x="19947254" y="952500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C7578070-2397-450E-A16F-FFF7F51D9B0C}"/>
            </a:ext>
          </a:extLst>
        </xdr:cNvPr>
        <xdr:cNvSpPr txBox="1"/>
      </xdr:nvSpPr>
      <xdr:spPr>
        <a:xfrm>
          <a:off x="1998599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5" name="直線コネクタ 594">
          <a:extLst>
            <a:ext uri="{FF2B5EF4-FFF2-40B4-BE49-F238E27FC236}">
              <a16:creationId xmlns:a16="http://schemas.microsoft.com/office/drawing/2014/main" id="{4DF4B598-A281-4EDD-8544-DB0AF025CA6A}"/>
            </a:ext>
          </a:extLst>
        </xdr:cNvPr>
        <xdr:cNvCxnSpPr/>
      </xdr:nvCxnSpPr>
      <xdr:spPr>
        <a:xfrm>
          <a:off x="19885660" y="11035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E02FBBB9-03C7-4B38-AC87-E1CBAF7B06EA}"/>
            </a:ext>
          </a:extLst>
        </xdr:cNvPr>
        <xdr:cNvSpPr txBox="1"/>
      </xdr:nvSpPr>
      <xdr:spPr>
        <a:xfrm>
          <a:off x="19985990" y="930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7" name="直線コネクタ 596">
          <a:extLst>
            <a:ext uri="{FF2B5EF4-FFF2-40B4-BE49-F238E27FC236}">
              <a16:creationId xmlns:a16="http://schemas.microsoft.com/office/drawing/2014/main" id="{5A3F1236-94A9-4C05-A109-D15E1ADA56C6}"/>
            </a:ext>
          </a:extLst>
        </xdr:cNvPr>
        <xdr:cNvCxnSpPr/>
      </xdr:nvCxnSpPr>
      <xdr:spPr>
        <a:xfrm>
          <a:off x="1988566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E187168D-2B57-4E8E-AD9B-8E6F4632D406}"/>
            </a:ext>
          </a:extLst>
        </xdr:cNvPr>
        <xdr:cNvSpPr txBox="1"/>
      </xdr:nvSpPr>
      <xdr:spPr>
        <a:xfrm>
          <a:off x="19985990" y="10677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99" name="フローチャート: 判断 598">
          <a:extLst>
            <a:ext uri="{FF2B5EF4-FFF2-40B4-BE49-F238E27FC236}">
              <a16:creationId xmlns:a16="http://schemas.microsoft.com/office/drawing/2014/main" id="{0A4439A0-48A0-4BFA-8518-50EF13DB74B4}"/>
            </a:ext>
          </a:extLst>
        </xdr:cNvPr>
        <xdr:cNvSpPr/>
      </xdr:nvSpPr>
      <xdr:spPr>
        <a:xfrm>
          <a:off x="19904710" y="1069530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00" name="フローチャート: 判断 599">
          <a:extLst>
            <a:ext uri="{FF2B5EF4-FFF2-40B4-BE49-F238E27FC236}">
              <a16:creationId xmlns:a16="http://schemas.microsoft.com/office/drawing/2014/main" id="{014FD38F-8654-41DA-9693-7D950E0DA0AC}"/>
            </a:ext>
          </a:extLst>
        </xdr:cNvPr>
        <xdr:cNvSpPr/>
      </xdr:nvSpPr>
      <xdr:spPr>
        <a:xfrm>
          <a:off x="19161760" y="107048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01" name="フローチャート: 判断 600">
          <a:extLst>
            <a:ext uri="{FF2B5EF4-FFF2-40B4-BE49-F238E27FC236}">
              <a16:creationId xmlns:a16="http://schemas.microsoft.com/office/drawing/2014/main" id="{17448FE2-FB3B-4EAF-BEF8-34962F9BBD1F}"/>
            </a:ext>
          </a:extLst>
        </xdr:cNvPr>
        <xdr:cNvSpPr/>
      </xdr:nvSpPr>
      <xdr:spPr>
        <a:xfrm>
          <a:off x="18345150" y="106800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02" name="フローチャート: 判断 601">
          <a:extLst>
            <a:ext uri="{FF2B5EF4-FFF2-40B4-BE49-F238E27FC236}">
              <a16:creationId xmlns:a16="http://schemas.microsoft.com/office/drawing/2014/main" id="{848139A3-9378-4926-B8E7-2EB92EE10DD4}"/>
            </a:ext>
          </a:extLst>
        </xdr:cNvPr>
        <xdr:cNvSpPr/>
      </xdr:nvSpPr>
      <xdr:spPr>
        <a:xfrm>
          <a:off x="17547590" y="107276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03" name="フローチャート: 判断 602">
          <a:extLst>
            <a:ext uri="{FF2B5EF4-FFF2-40B4-BE49-F238E27FC236}">
              <a16:creationId xmlns:a16="http://schemas.microsoft.com/office/drawing/2014/main" id="{1706E9C0-0452-463C-8FB3-019447B4F173}"/>
            </a:ext>
          </a:extLst>
        </xdr:cNvPr>
        <xdr:cNvSpPr/>
      </xdr:nvSpPr>
      <xdr:spPr>
        <a:xfrm>
          <a:off x="16761460" y="107276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D9A3B50-BD68-47E9-812E-D65A4516AA87}"/>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A27FEC4-BD7B-4057-AD87-50E95A64DAE7}"/>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E229DA0-F082-4C6C-BF3B-B2B35C6CA345}"/>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8587E1F-D42F-4E29-9E8C-C5C4EE1B2A4C}"/>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01EE594-8F93-46A2-8398-2B05F34C8678}"/>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59690</xdr:rowOff>
    </xdr:from>
    <xdr:to>
      <xdr:col>116</xdr:col>
      <xdr:colOff>114300</xdr:colOff>
      <xdr:row>60</xdr:row>
      <xdr:rowOff>161290</xdr:rowOff>
    </xdr:to>
    <xdr:sp macro="" textlink="">
      <xdr:nvSpPr>
        <xdr:cNvPr id="609" name="楕円 608">
          <a:extLst>
            <a:ext uri="{FF2B5EF4-FFF2-40B4-BE49-F238E27FC236}">
              <a16:creationId xmlns:a16="http://schemas.microsoft.com/office/drawing/2014/main" id="{D19ABF28-A932-4011-85C7-969B3571E098}"/>
            </a:ext>
          </a:extLst>
        </xdr:cNvPr>
        <xdr:cNvSpPr/>
      </xdr:nvSpPr>
      <xdr:spPr>
        <a:xfrm>
          <a:off x="19904710" y="1034288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82567</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D0D50EDF-32B3-4896-968C-3BE77E95CE47}"/>
            </a:ext>
          </a:extLst>
        </xdr:cNvPr>
        <xdr:cNvSpPr txBox="1"/>
      </xdr:nvSpPr>
      <xdr:spPr>
        <a:xfrm>
          <a:off x="19985990" y="1020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151130</xdr:rowOff>
    </xdr:from>
    <xdr:to>
      <xdr:col>112</xdr:col>
      <xdr:colOff>38100</xdr:colOff>
      <xdr:row>61</xdr:row>
      <xdr:rowOff>81280</xdr:rowOff>
    </xdr:to>
    <xdr:sp macro="" textlink="">
      <xdr:nvSpPr>
        <xdr:cNvPr id="611" name="楕円 610">
          <a:extLst>
            <a:ext uri="{FF2B5EF4-FFF2-40B4-BE49-F238E27FC236}">
              <a16:creationId xmlns:a16="http://schemas.microsoft.com/office/drawing/2014/main" id="{E0F41E9E-85C7-4829-873D-A0928F259C2E}"/>
            </a:ext>
          </a:extLst>
        </xdr:cNvPr>
        <xdr:cNvSpPr/>
      </xdr:nvSpPr>
      <xdr:spPr>
        <a:xfrm>
          <a:off x="19161760" y="104381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110490</xdr:rowOff>
    </xdr:from>
    <xdr:to>
      <xdr:col>116</xdr:col>
      <xdr:colOff>63500</xdr:colOff>
      <xdr:row>61</xdr:row>
      <xdr:rowOff>30480</xdr:rowOff>
    </xdr:to>
    <xdr:cxnSp macro="">
      <xdr:nvCxnSpPr>
        <xdr:cNvPr id="612" name="直線コネクタ 611">
          <a:extLst>
            <a:ext uri="{FF2B5EF4-FFF2-40B4-BE49-F238E27FC236}">
              <a16:creationId xmlns:a16="http://schemas.microsoft.com/office/drawing/2014/main" id="{FAE23E6A-8364-4598-8353-91F570784BCF}"/>
            </a:ext>
          </a:extLst>
        </xdr:cNvPr>
        <xdr:cNvCxnSpPr/>
      </xdr:nvCxnSpPr>
      <xdr:spPr>
        <a:xfrm flipV="1">
          <a:off x="19204940" y="10397490"/>
          <a:ext cx="74295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158750</xdr:rowOff>
    </xdr:from>
    <xdr:to>
      <xdr:col>107</xdr:col>
      <xdr:colOff>101600</xdr:colOff>
      <xdr:row>61</xdr:row>
      <xdr:rowOff>88900</xdr:rowOff>
    </xdr:to>
    <xdr:sp macro="" textlink="">
      <xdr:nvSpPr>
        <xdr:cNvPr id="613" name="楕円 612">
          <a:extLst>
            <a:ext uri="{FF2B5EF4-FFF2-40B4-BE49-F238E27FC236}">
              <a16:creationId xmlns:a16="http://schemas.microsoft.com/office/drawing/2014/main" id="{AD805EA9-285B-4F82-8C46-FD198E282205}"/>
            </a:ext>
          </a:extLst>
        </xdr:cNvPr>
        <xdr:cNvSpPr/>
      </xdr:nvSpPr>
      <xdr:spPr>
        <a:xfrm>
          <a:off x="18345150" y="104476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30480</xdr:rowOff>
    </xdr:from>
    <xdr:to>
      <xdr:col>111</xdr:col>
      <xdr:colOff>177800</xdr:colOff>
      <xdr:row>61</xdr:row>
      <xdr:rowOff>38100</xdr:rowOff>
    </xdr:to>
    <xdr:cxnSp macro="">
      <xdr:nvCxnSpPr>
        <xdr:cNvPr id="614" name="直線コネクタ 613">
          <a:extLst>
            <a:ext uri="{FF2B5EF4-FFF2-40B4-BE49-F238E27FC236}">
              <a16:creationId xmlns:a16="http://schemas.microsoft.com/office/drawing/2014/main" id="{A7E83FA2-77F2-4C3C-AB61-F3D4B3354923}"/>
            </a:ext>
          </a:extLst>
        </xdr:cNvPr>
        <xdr:cNvCxnSpPr/>
      </xdr:nvCxnSpPr>
      <xdr:spPr>
        <a:xfrm flipV="1">
          <a:off x="18399760" y="10487025"/>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170180</xdr:rowOff>
    </xdr:from>
    <xdr:to>
      <xdr:col>102</xdr:col>
      <xdr:colOff>165100</xdr:colOff>
      <xdr:row>61</xdr:row>
      <xdr:rowOff>100330</xdr:rowOff>
    </xdr:to>
    <xdr:sp macro="" textlink="">
      <xdr:nvSpPr>
        <xdr:cNvPr id="615" name="楕円 614">
          <a:extLst>
            <a:ext uri="{FF2B5EF4-FFF2-40B4-BE49-F238E27FC236}">
              <a16:creationId xmlns:a16="http://schemas.microsoft.com/office/drawing/2014/main" id="{64E71150-A983-496D-AE14-C156F935D1D7}"/>
            </a:ext>
          </a:extLst>
        </xdr:cNvPr>
        <xdr:cNvSpPr/>
      </xdr:nvSpPr>
      <xdr:spPr>
        <a:xfrm>
          <a:off x="17547590" y="104609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38100</xdr:rowOff>
    </xdr:from>
    <xdr:to>
      <xdr:col>107</xdr:col>
      <xdr:colOff>50800</xdr:colOff>
      <xdr:row>61</xdr:row>
      <xdr:rowOff>49530</xdr:rowOff>
    </xdr:to>
    <xdr:cxnSp macro="">
      <xdr:nvCxnSpPr>
        <xdr:cNvPr id="616" name="直線コネクタ 615">
          <a:extLst>
            <a:ext uri="{FF2B5EF4-FFF2-40B4-BE49-F238E27FC236}">
              <a16:creationId xmlns:a16="http://schemas.microsoft.com/office/drawing/2014/main" id="{169A7363-588E-4893-8CD1-7F8851C34D80}"/>
            </a:ext>
          </a:extLst>
        </xdr:cNvPr>
        <xdr:cNvCxnSpPr/>
      </xdr:nvCxnSpPr>
      <xdr:spPr>
        <a:xfrm flipV="1">
          <a:off x="17602200" y="10496550"/>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6350</xdr:rowOff>
    </xdr:from>
    <xdr:to>
      <xdr:col>98</xdr:col>
      <xdr:colOff>38100</xdr:colOff>
      <xdr:row>61</xdr:row>
      <xdr:rowOff>107950</xdr:rowOff>
    </xdr:to>
    <xdr:sp macro="" textlink="">
      <xdr:nvSpPr>
        <xdr:cNvPr id="617" name="楕円 616">
          <a:extLst>
            <a:ext uri="{FF2B5EF4-FFF2-40B4-BE49-F238E27FC236}">
              <a16:creationId xmlns:a16="http://schemas.microsoft.com/office/drawing/2014/main" id="{17C45801-A3B4-4CB9-BD6D-5562D6E02D35}"/>
            </a:ext>
          </a:extLst>
        </xdr:cNvPr>
        <xdr:cNvSpPr/>
      </xdr:nvSpPr>
      <xdr:spPr>
        <a:xfrm>
          <a:off x="16761460" y="10466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49530</xdr:rowOff>
    </xdr:from>
    <xdr:to>
      <xdr:col>102</xdr:col>
      <xdr:colOff>114300</xdr:colOff>
      <xdr:row>61</xdr:row>
      <xdr:rowOff>57150</xdr:rowOff>
    </xdr:to>
    <xdr:cxnSp macro="">
      <xdr:nvCxnSpPr>
        <xdr:cNvPr id="618" name="直線コネクタ 617">
          <a:extLst>
            <a:ext uri="{FF2B5EF4-FFF2-40B4-BE49-F238E27FC236}">
              <a16:creationId xmlns:a16="http://schemas.microsoft.com/office/drawing/2014/main" id="{2F5AE7B3-48DD-46C4-AA6F-DBDF4029A8DF}"/>
            </a:ext>
          </a:extLst>
        </xdr:cNvPr>
        <xdr:cNvCxnSpPr/>
      </xdr:nvCxnSpPr>
      <xdr:spPr>
        <a:xfrm flipV="1">
          <a:off x="16804640" y="10511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619" name="n_1aveValue【保健センター・保健所】&#10;一人当たり面積">
          <a:extLst>
            <a:ext uri="{FF2B5EF4-FFF2-40B4-BE49-F238E27FC236}">
              <a16:creationId xmlns:a16="http://schemas.microsoft.com/office/drawing/2014/main" id="{C1DA8B41-891D-4F8E-9576-9B4C81BE712F}"/>
            </a:ext>
          </a:extLst>
        </xdr:cNvPr>
        <xdr:cNvSpPr txBox="1"/>
      </xdr:nvSpPr>
      <xdr:spPr>
        <a:xfrm>
          <a:off x="18982132"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620" name="n_2aveValue【保健センター・保健所】&#10;一人当たり面積">
          <a:extLst>
            <a:ext uri="{FF2B5EF4-FFF2-40B4-BE49-F238E27FC236}">
              <a16:creationId xmlns:a16="http://schemas.microsoft.com/office/drawing/2014/main" id="{96F6AA3A-3820-4768-8375-1DD5849A2129}"/>
            </a:ext>
          </a:extLst>
        </xdr:cNvPr>
        <xdr:cNvSpPr txBox="1"/>
      </xdr:nvSpPr>
      <xdr:spPr>
        <a:xfrm>
          <a:off x="18182032"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621" name="n_3aveValue【保健センター・保健所】&#10;一人当たり面積">
          <a:extLst>
            <a:ext uri="{FF2B5EF4-FFF2-40B4-BE49-F238E27FC236}">
              <a16:creationId xmlns:a16="http://schemas.microsoft.com/office/drawing/2014/main" id="{C42DD12D-F37F-4574-A7AE-218F329E84A2}"/>
            </a:ext>
          </a:extLst>
        </xdr:cNvPr>
        <xdr:cNvSpPr txBox="1"/>
      </xdr:nvSpPr>
      <xdr:spPr>
        <a:xfrm>
          <a:off x="17384472"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622" name="n_4aveValue【保健センター・保健所】&#10;一人当たり面積">
          <a:extLst>
            <a:ext uri="{FF2B5EF4-FFF2-40B4-BE49-F238E27FC236}">
              <a16:creationId xmlns:a16="http://schemas.microsoft.com/office/drawing/2014/main" id="{E2C3373B-D33B-4707-A1AC-2050E3F5A21A}"/>
            </a:ext>
          </a:extLst>
        </xdr:cNvPr>
        <xdr:cNvSpPr txBox="1"/>
      </xdr:nvSpPr>
      <xdr:spPr>
        <a:xfrm>
          <a:off x="1658881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97807</xdr:rowOff>
    </xdr:from>
    <xdr:ext cx="469744" cy="259045"/>
    <xdr:sp macro="" textlink="">
      <xdr:nvSpPr>
        <xdr:cNvPr id="623" name="n_1mainValue【保健センター・保健所】&#10;一人当たり面積">
          <a:extLst>
            <a:ext uri="{FF2B5EF4-FFF2-40B4-BE49-F238E27FC236}">
              <a16:creationId xmlns:a16="http://schemas.microsoft.com/office/drawing/2014/main" id="{6F9160D6-45B9-42FC-B2E6-2E78BC5BBC36}"/>
            </a:ext>
          </a:extLst>
        </xdr:cNvPr>
        <xdr:cNvSpPr txBox="1"/>
      </xdr:nvSpPr>
      <xdr:spPr>
        <a:xfrm>
          <a:off x="18982132"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624" name="n_2mainValue【保健センター・保健所】&#10;一人当たり面積">
          <a:extLst>
            <a:ext uri="{FF2B5EF4-FFF2-40B4-BE49-F238E27FC236}">
              <a16:creationId xmlns:a16="http://schemas.microsoft.com/office/drawing/2014/main" id="{193C8C84-46AF-43A8-AC24-6E8F45ED2AD3}"/>
            </a:ext>
          </a:extLst>
        </xdr:cNvPr>
        <xdr:cNvSpPr txBox="1"/>
      </xdr:nvSpPr>
      <xdr:spPr>
        <a:xfrm>
          <a:off x="18182032" y="102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116857</xdr:rowOff>
    </xdr:from>
    <xdr:ext cx="469744" cy="259045"/>
    <xdr:sp macro="" textlink="">
      <xdr:nvSpPr>
        <xdr:cNvPr id="625" name="n_3mainValue【保健センター・保健所】&#10;一人当たり面積">
          <a:extLst>
            <a:ext uri="{FF2B5EF4-FFF2-40B4-BE49-F238E27FC236}">
              <a16:creationId xmlns:a16="http://schemas.microsoft.com/office/drawing/2014/main" id="{F75A493D-D56F-4056-A67B-42B27C22C956}"/>
            </a:ext>
          </a:extLst>
        </xdr:cNvPr>
        <xdr:cNvSpPr txBox="1"/>
      </xdr:nvSpPr>
      <xdr:spPr>
        <a:xfrm>
          <a:off x="17384472"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26" name="n_4mainValue【保健センター・保健所】&#10;一人当たり面積">
          <a:extLst>
            <a:ext uri="{FF2B5EF4-FFF2-40B4-BE49-F238E27FC236}">
              <a16:creationId xmlns:a16="http://schemas.microsoft.com/office/drawing/2014/main" id="{B985DD80-DD67-4057-855E-231E03DDE72B}"/>
            </a:ext>
          </a:extLst>
        </xdr:cNvPr>
        <xdr:cNvSpPr txBox="1"/>
      </xdr:nvSpPr>
      <xdr:spPr>
        <a:xfrm>
          <a:off x="16588817" y="1024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ED298249-7AB7-4894-85C5-830C2262F1B5}"/>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587CCF94-4DB5-49AC-B532-B62785750DBB}"/>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38CD5359-2A6F-408B-85BD-1942A6730A9C}"/>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B36D7E6F-FC86-4DC8-9972-D0EF905085B3}"/>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3BFC2DA9-51A9-40AF-8FFB-81D7CF3A7338}"/>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3D1870F8-30E8-4AA9-8BE2-ACB539B20ACE}"/>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935BA757-2C44-4466-B9C0-3BB2D37D30FF}"/>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EDB1E7DA-F81C-484C-81DD-0ED9183D0F50}"/>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CCB20465-A4D7-4DF4-941D-67D35F374920}"/>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BF1D38B4-3B41-4199-AD1D-7A0CAB232EDE}"/>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C3EB6A80-4AFC-4307-82C8-EEE98EE5E72F}"/>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A4B43BF0-E655-4169-B7CB-FEE6BEDE0418}"/>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2819183A-15FB-4E5D-927F-1605423F1A1E}"/>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ABA33B81-7D71-45C8-9271-CA5A79F9CF3E}"/>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1BEAF514-FE36-4B2E-B194-4BB4F235E5C1}"/>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CE3117BB-452F-44B6-B3B3-C7E0D0976E75}"/>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9A40601A-AB32-4F29-8105-A2D9AE1EEFFC}"/>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BFEDE08D-E82F-42AB-B3A4-358D375BC2AB}"/>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3D026410-D554-4EA3-BB97-DC30E7F65EAB}"/>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19F15049-57FE-478D-A949-3237F48887B7}"/>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a:extLst>
            <a:ext uri="{FF2B5EF4-FFF2-40B4-BE49-F238E27FC236}">
              <a16:creationId xmlns:a16="http://schemas.microsoft.com/office/drawing/2014/main" id="{B4594BC4-D5C2-4641-A9E5-64DC7182E467}"/>
            </a:ext>
          </a:extLst>
        </xdr:cNvPr>
        <xdr:cNvSpPr txBox="1"/>
      </xdr:nvSpPr>
      <xdr:spPr>
        <a:xfrm>
          <a:off x="1090500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9F36780-A0DE-423C-BA68-4103605C7DA3}"/>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BACAEC15-9582-4598-BAF0-52D38F82F134}"/>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a:extLst>
            <a:ext uri="{FF2B5EF4-FFF2-40B4-BE49-F238E27FC236}">
              <a16:creationId xmlns:a16="http://schemas.microsoft.com/office/drawing/2014/main" id="{52692938-D1FC-446F-A623-E6BE09A043CD}"/>
            </a:ext>
          </a:extLst>
        </xdr:cNvPr>
        <xdr:cNvCxnSpPr/>
      </xdr:nvCxnSpPr>
      <xdr:spPr>
        <a:xfrm flipV="1">
          <a:off x="14703424"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9EA43AD9-C420-4A0B-8610-09DE66D6559B}"/>
            </a:ext>
          </a:extLst>
        </xdr:cNvPr>
        <xdr:cNvSpPr txBox="1"/>
      </xdr:nvSpPr>
      <xdr:spPr>
        <a:xfrm>
          <a:off x="1474216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a:extLst>
            <a:ext uri="{FF2B5EF4-FFF2-40B4-BE49-F238E27FC236}">
              <a16:creationId xmlns:a16="http://schemas.microsoft.com/office/drawing/2014/main" id="{93FD9FBE-9FE6-40E2-954F-28A617EDB3FA}"/>
            </a:ext>
          </a:extLst>
        </xdr:cNvPr>
        <xdr:cNvCxnSpPr/>
      </xdr:nvCxnSpPr>
      <xdr:spPr>
        <a:xfrm>
          <a:off x="1461135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消防施設】&#10;有形固定資産減価償却率最大値テキスト">
          <a:extLst>
            <a:ext uri="{FF2B5EF4-FFF2-40B4-BE49-F238E27FC236}">
              <a16:creationId xmlns:a16="http://schemas.microsoft.com/office/drawing/2014/main" id="{8EF6DCC3-665D-4930-BD61-2A0CFB457229}"/>
            </a:ext>
          </a:extLst>
        </xdr:cNvPr>
        <xdr:cNvSpPr txBox="1"/>
      </xdr:nvSpPr>
      <xdr:spPr>
        <a:xfrm>
          <a:off x="1474216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a:extLst>
            <a:ext uri="{FF2B5EF4-FFF2-40B4-BE49-F238E27FC236}">
              <a16:creationId xmlns:a16="http://schemas.microsoft.com/office/drawing/2014/main" id="{FBF7B351-B504-4955-910B-E867417561A7}"/>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C7D98198-6EE7-4175-8281-490DF9F95969}"/>
            </a:ext>
          </a:extLst>
        </xdr:cNvPr>
        <xdr:cNvSpPr txBox="1"/>
      </xdr:nvSpPr>
      <xdr:spPr>
        <a:xfrm>
          <a:off x="1474216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6" name="フローチャート: 判断 655">
          <a:extLst>
            <a:ext uri="{FF2B5EF4-FFF2-40B4-BE49-F238E27FC236}">
              <a16:creationId xmlns:a16="http://schemas.microsoft.com/office/drawing/2014/main" id="{F6B25A3A-E1D4-49BB-9068-D32CE7D7FA9E}"/>
            </a:ext>
          </a:extLst>
        </xdr:cNvPr>
        <xdr:cNvSpPr/>
      </xdr:nvSpPr>
      <xdr:spPr>
        <a:xfrm>
          <a:off x="14649450" y="1406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7" name="フローチャート: 判断 656">
          <a:extLst>
            <a:ext uri="{FF2B5EF4-FFF2-40B4-BE49-F238E27FC236}">
              <a16:creationId xmlns:a16="http://schemas.microsoft.com/office/drawing/2014/main" id="{97F77358-5EF1-428A-B258-878188499412}"/>
            </a:ext>
          </a:extLst>
        </xdr:cNvPr>
        <xdr:cNvSpPr/>
      </xdr:nvSpPr>
      <xdr:spPr>
        <a:xfrm>
          <a:off x="13887450" y="1406017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8" name="フローチャート: 判断 657">
          <a:extLst>
            <a:ext uri="{FF2B5EF4-FFF2-40B4-BE49-F238E27FC236}">
              <a16:creationId xmlns:a16="http://schemas.microsoft.com/office/drawing/2014/main" id="{7D54E81A-BE33-4556-99D3-8E47FE3A463C}"/>
            </a:ext>
          </a:extLst>
        </xdr:cNvPr>
        <xdr:cNvSpPr/>
      </xdr:nvSpPr>
      <xdr:spPr>
        <a:xfrm>
          <a:off x="13089890" y="140709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9" name="フローチャート: 判断 658">
          <a:extLst>
            <a:ext uri="{FF2B5EF4-FFF2-40B4-BE49-F238E27FC236}">
              <a16:creationId xmlns:a16="http://schemas.microsoft.com/office/drawing/2014/main" id="{0EE89A38-B0DD-4521-8E74-FDABACA23C18}"/>
            </a:ext>
          </a:extLst>
        </xdr:cNvPr>
        <xdr:cNvSpPr/>
      </xdr:nvSpPr>
      <xdr:spPr>
        <a:xfrm>
          <a:off x="12303760" y="1407922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60" name="フローチャート: 判断 659">
          <a:extLst>
            <a:ext uri="{FF2B5EF4-FFF2-40B4-BE49-F238E27FC236}">
              <a16:creationId xmlns:a16="http://schemas.microsoft.com/office/drawing/2014/main" id="{D4143183-AA53-42B8-B1B4-CD5BAE5BFAF4}"/>
            </a:ext>
          </a:extLst>
        </xdr:cNvPr>
        <xdr:cNvSpPr/>
      </xdr:nvSpPr>
      <xdr:spPr>
        <a:xfrm>
          <a:off x="11487150" y="1394206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A48AA30-C8CB-4321-9B99-6E4712CAA0B9}"/>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308D53EC-51CD-4524-9365-13937C5225F0}"/>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1CE1FFDD-A663-426B-9A51-E791D31F7FFD}"/>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C55DAF2E-F6BF-4C98-893E-1650023E6477}"/>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90FE24B2-A4E4-47E8-A557-BE97A9EDBAC5}"/>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38100</xdr:rowOff>
    </xdr:from>
    <xdr:to>
      <xdr:col>85</xdr:col>
      <xdr:colOff>177800</xdr:colOff>
      <xdr:row>80</xdr:row>
      <xdr:rowOff>139700</xdr:rowOff>
    </xdr:to>
    <xdr:sp macro="" textlink="">
      <xdr:nvSpPr>
        <xdr:cNvPr id="666" name="楕円 665">
          <a:extLst>
            <a:ext uri="{FF2B5EF4-FFF2-40B4-BE49-F238E27FC236}">
              <a16:creationId xmlns:a16="http://schemas.microsoft.com/office/drawing/2014/main" id="{368FEFF1-7B2E-4AD9-8399-04D37A80F532}"/>
            </a:ext>
          </a:extLst>
        </xdr:cNvPr>
        <xdr:cNvSpPr/>
      </xdr:nvSpPr>
      <xdr:spPr>
        <a:xfrm>
          <a:off x="14649450" y="137541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60977</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B9E2C592-7550-41FA-BD8C-26FAF565F6A3}"/>
            </a:ext>
          </a:extLst>
        </xdr:cNvPr>
        <xdr:cNvSpPr txBox="1"/>
      </xdr:nvSpPr>
      <xdr:spPr>
        <a:xfrm>
          <a:off x="14742160" y="1360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87630</xdr:rowOff>
    </xdr:from>
    <xdr:to>
      <xdr:col>81</xdr:col>
      <xdr:colOff>101600</xdr:colOff>
      <xdr:row>81</xdr:row>
      <xdr:rowOff>17780</xdr:rowOff>
    </xdr:to>
    <xdr:sp macro="" textlink="">
      <xdr:nvSpPr>
        <xdr:cNvPr id="668" name="楕円 667">
          <a:extLst>
            <a:ext uri="{FF2B5EF4-FFF2-40B4-BE49-F238E27FC236}">
              <a16:creationId xmlns:a16="http://schemas.microsoft.com/office/drawing/2014/main" id="{4E78038E-2ED3-44BF-9AC1-9374B7DB24A2}"/>
            </a:ext>
          </a:extLst>
        </xdr:cNvPr>
        <xdr:cNvSpPr/>
      </xdr:nvSpPr>
      <xdr:spPr>
        <a:xfrm>
          <a:off x="13887450" y="138074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88900</xdr:rowOff>
    </xdr:from>
    <xdr:to>
      <xdr:col>85</xdr:col>
      <xdr:colOff>127000</xdr:colOff>
      <xdr:row>80</xdr:row>
      <xdr:rowOff>138430</xdr:rowOff>
    </xdr:to>
    <xdr:cxnSp macro="">
      <xdr:nvCxnSpPr>
        <xdr:cNvPr id="669" name="直線コネクタ 668">
          <a:extLst>
            <a:ext uri="{FF2B5EF4-FFF2-40B4-BE49-F238E27FC236}">
              <a16:creationId xmlns:a16="http://schemas.microsoft.com/office/drawing/2014/main" id="{4931319F-DE68-4172-8648-ACAE8852586B}"/>
            </a:ext>
          </a:extLst>
        </xdr:cNvPr>
        <xdr:cNvCxnSpPr/>
      </xdr:nvCxnSpPr>
      <xdr:spPr>
        <a:xfrm flipV="1">
          <a:off x="13942060" y="13808710"/>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105411</xdr:rowOff>
    </xdr:from>
    <xdr:to>
      <xdr:col>76</xdr:col>
      <xdr:colOff>165100</xdr:colOff>
      <xdr:row>81</xdr:row>
      <xdr:rowOff>35561</xdr:rowOff>
    </xdr:to>
    <xdr:sp macro="" textlink="">
      <xdr:nvSpPr>
        <xdr:cNvPr id="670" name="楕円 669">
          <a:extLst>
            <a:ext uri="{FF2B5EF4-FFF2-40B4-BE49-F238E27FC236}">
              <a16:creationId xmlns:a16="http://schemas.microsoft.com/office/drawing/2014/main" id="{DB87641F-C9AC-45D0-B0E1-6ACCBE8D7EF0}"/>
            </a:ext>
          </a:extLst>
        </xdr:cNvPr>
        <xdr:cNvSpPr/>
      </xdr:nvSpPr>
      <xdr:spPr>
        <a:xfrm>
          <a:off x="13089890" y="1381950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138430</xdr:rowOff>
    </xdr:from>
    <xdr:to>
      <xdr:col>81</xdr:col>
      <xdr:colOff>50800</xdr:colOff>
      <xdr:row>80</xdr:row>
      <xdr:rowOff>156211</xdr:rowOff>
    </xdr:to>
    <xdr:cxnSp macro="">
      <xdr:nvCxnSpPr>
        <xdr:cNvPr id="671" name="直線コネクタ 670">
          <a:extLst>
            <a:ext uri="{FF2B5EF4-FFF2-40B4-BE49-F238E27FC236}">
              <a16:creationId xmlns:a16="http://schemas.microsoft.com/office/drawing/2014/main" id="{2DCB7F99-EB9E-4DB7-AD62-4C8866009826}"/>
            </a:ext>
          </a:extLst>
        </xdr:cNvPr>
        <xdr:cNvCxnSpPr/>
      </xdr:nvCxnSpPr>
      <xdr:spPr>
        <a:xfrm flipV="1">
          <a:off x="13144500" y="13850620"/>
          <a:ext cx="797560" cy="2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19050</xdr:rowOff>
    </xdr:from>
    <xdr:to>
      <xdr:col>72</xdr:col>
      <xdr:colOff>38100</xdr:colOff>
      <xdr:row>83</xdr:row>
      <xdr:rowOff>120650</xdr:rowOff>
    </xdr:to>
    <xdr:sp macro="" textlink="">
      <xdr:nvSpPr>
        <xdr:cNvPr id="672" name="楕円 671">
          <a:extLst>
            <a:ext uri="{FF2B5EF4-FFF2-40B4-BE49-F238E27FC236}">
              <a16:creationId xmlns:a16="http://schemas.microsoft.com/office/drawing/2014/main" id="{51363703-1EB1-4858-B7F1-C3882DCF7628}"/>
            </a:ext>
          </a:extLst>
        </xdr:cNvPr>
        <xdr:cNvSpPr/>
      </xdr:nvSpPr>
      <xdr:spPr>
        <a:xfrm>
          <a:off x="12303760" y="1424559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156211</xdr:rowOff>
    </xdr:from>
    <xdr:to>
      <xdr:col>76</xdr:col>
      <xdr:colOff>114300</xdr:colOff>
      <xdr:row>83</xdr:row>
      <xdr:rowOff>69850</xdr:rowOff>
    </xdr:to>
    <xdr:cxnSp macro="">
      <xdr:nvCxnSpPr>
        <xdr:cNvPr id="673" name="直線コネクタ 672">
          <a:extLst>
            <a:ext uri="{FF2B5EF4-FFF2-40B4-BE49-F238E27FC236}">
              <a16:creationId xmlns:a16="http://schemas.microsoft.com/office/drawing/2014/main" id="{1CFB8048-A7C1-400E-AA92-A12384652331}"/>
            </a:ext>
          </a:extLst>
        </xdr:cNvPr>
        <xdr:cNvCxnSpPr/>
      </xdr:nvCxnSpPr>
      <xdr:spPr>
        <a:xfrm flipV="1">
          <a:off x="12346940" y="13874116"/>
          <a:ext cx="797560" cy="4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162561</xdr:rowOff>
    </xdr:from>
    <xdr:to>
      <xdr:col>67</xdr:col>
      <xdr:colOff>101600</xdr:colOff>
      <xdr:row>83</xdr:row>
      <xdr:rowOff>92711</xdr:rowOff>
    </xdr:to>
    <xdr:sp macro="" textlink="">
      <xdr:nvSpPr>
        <xdr:cNvPr id="674" name="楕円 673">
          <a:extLst>
            <a:ext uri="{FF2B5EF4-FFF2-40B4-BE49-F238E27FC236}">
              <a16:creationId xmlns:a16="http://schemas.microsoft.com/office/drawing/2014/main" id="{B6063E4E-D4CD-4277-AD04-1383F6F191AF}"/>
            </a:ext>
          </a:extLst>
        </xdr:cNvPr>
        <xdr:cNvSpPr/>
      </xdr:nvSpPr>
      <xdr:spPr>
        <a:xfrm>
          <a:off x="11487150" y="142233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41911</xdr:rowOff>
    </xdr:from>
    <xdr:to>
      <xdr:col>71</xdr:col>
      <xdr:colOff>177800</xdr:colOff>
      <xdr:row>83</xdr:row>
      <xdr:rowOff>69850</xdr:rowOff>
    </xdr:to>
    <xdr:cxnSp macro="">
      <xdr:nvCxnSpPr>
        <xdr:cNvPr id="675" name="直線コネクタ 674">
          <a:extLst>
            <a:ext uri="{FF2B5EF4-FFF2-40B4-BE49-F238E27FC236}">
              <a16:creationId xmlns:a16="http://schemas.microsoft.com/office/drawing/2014/main" id="{68AC008F-B67F-42AB-B30E-80F99C7A633D}"/>
            </a:ext>
          </a:extLst>
        </xdr:cNvPr>
        <xdr:cNvCxnSpPr/>
      </xdr:nvCxnSpPr>
      <xdr:spPr>
        <a:xfrm>
          <a:off x="11541760" y="14274166"/>
          <a:ext cx="80518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676" name="n_1aveValue【消防施設】&#10;有形固定資産減価償却率">
          <a:extLst>
            <a:ext uri="{FF2B5EF4-FFF2-40B4-BE49-F238E27FC236}">
              <a16:creationId xmlns:a16="http://schemas.microsoft.com/office/drawing/2014/main" id="{867B8FB4-D273-4799-B56B-B92DBDD63FCF}"/>
            </a:ext>
          </a:extLst>
        </xdr:cNvPr>
        <xdr:cNvSpPr txBox="1"/>
      </xdr:nvSpPr>
      <xdr:spPr>
        <a:xfrm>
          <a:off x="13738234" y="14152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677" name="n_2aveValue【消防施設】&#10;有形固定資産減価償却率">
          <a:extLst>
            <a:ext uri="{FF2B5EF4-FFF2-40B4-BE49-F238E27FC236}">
              <a16:creationId xmlns:a16="http://schemas.microsoft.com/office/drawing/2014/main" id="{BED6FDA2-E629-4D9F-B141-B8E08AFCECE3}"/>
            </a:ext>
          </a:extLst>
        </xdr:cNvPr>
        <xdr:cNvSpPr txBox="1"/>
      </xdr:nvSpPr>
      <xdr:spPr>
        <a:xfrm>
          <a:off x="12957184" y="1415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678" name="n_3aveValue【消防施設】&#10;有形固定資産減価償却率">
          <a:extLst>
            <a:ext uri="{FF2B5EF4-FFF2-40B4-BE49-F238E27FC236}">
              <a16:creationId xmlns:a16="http://schemas.microsoft.com/office/drawing/2014/main" id="{10C44986-569B-47C3-BED3-306BEE7D1B46}"/>
            </a:ext>
          </a:extLst>
        </xdr:cNvPr>
        <xdr:cNvSpPr txBox="1"/>
      </xdr:nvSpPr>
      <xdr:spPr>
        <a:xfrm>
          <a:off x="12171054" y="1385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79" name="n_4aveValue【消防施設】&#10;有形固定資産減価償却率">
          <a:extLst>
            <a:ext uri="{FF2B5EF4-FFF2-40B4-BE49-F238E27FC236}">
              <a16:creationId xmlns:a16="http://schemas.microsoft.com/office/drawing/2014/main" id="{C09FE6CC-7A9F-4465-8E2B-1A78F195D813}"/>
            </a:ext>
          </a:extLst>
        </xdr:cNvPr>
        <xdr:cNvSpPr txBox="1"/>
      </xdr:nvSpPr>
      <xdr:spPr>
        <a:xfrm>
          <a:off x="11354444" y="1372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34307</xdr:rowOff>
    </xdr:from>
    <xdr:ext cx="405111" cy="259045"/>
    <xdr:sp macro="" textlink="">
      <xdr:nvSpPr>
        <xdr:cNvPr id="680" name="n_1mainValue【消防施設】&#10;有形固定資産減価償却率">
          <a:extLst>
            <a:ext uri="{FF2B5EF4-FFF2-40B4-BE49-F238E27FC236}">
              <a16:creationId xmlns:a16="http://schemas.microsoft.com/office/drawing/2014/main" id="{0D981AE9-5B39-41F2-8C20-345652EF656F}"/>
            </a:ext>
          </a:extLst>
        </xdr:cNvPr>
        <xdr:cNvSpPr txBox="1"/>
      </xdr:nvSpPr>
      <xdr:spPr>
        <a:xfrm>
          <a:off x="13738234" y="1357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681" name="n_2mainValue【消防施設】&#10;有形固定資産減価償却率">
          <a:extLst>
            <a:ext uri="{FF2B5EF4-FFF2-40B4-BE49-F238E27FC236}">
              <a16:creationId xmlns:a16="http://schemas.microsoft.com/office/drawing/2014/main" id="{1FF2B34F-3CEC-4B48-83CF-425CBD730709}"/>
            </a:ext>
          </a:extLst>
        </xdr:cNvPr>
        <xdr:cNvSpPr txBox="1"/>
      </xdr:nvSpPr>
      <xdr:spPr>
        <a:xfrm>
          <a:off x="12957184" y="13600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111777</xdr:rowOff>
    </xdr:from>
    <xdr:ext cx="405111" cy="259045"/>
    <xdr:sp macro="" textlink="">
      <xdr:nvSpPr>
        <xdr:cNvPr id="682" name="n_3mainValue【消防施設】&#10;有形固定資産減価償却率">
          <a:extLst>
            <a:ext uri="{FF2B5EF4-FFF2-40B4-BE49-F238E27FC236}">
              <a16:creationId xmlns:a16="http://schemas.microsoft.com/office/drawing/2014/main" id="{F0210D5B-74E1-4271-8634-B699C36658FE}"/>
            </a:ext>
          </a:extLst>
        </xdr:cNvPr>
        <xdr:cNvSpPr txBox="1"/>
      </xdr:nvSpPr>
      <xdr:spPr>
        <a:xfrm>
          <a:off x="12171054"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83838</xdr:rowOff>
    </xdr:from>
    <xdr:ext cx="405111" cy="259045"/>
    <xdr:sp macro="" textlink="">
      <xdr:nvSpPr>
        <xdr:cNvPr id="683" name="n_4mainValue【消防施設】&#10;有形固定資産減価償却率">
          <a:extLst>
            <a:ext uri="{FF2B5EF4-FFF2-40B4-BE49-F238E27FC236}">
              <a16:creationId xmlns:a16="http://schemas.microsoft.com/office/drawing/2014/main" id="{0FDBD03E-B145-4C64-BB6F-7EB488135CD7}"/>
            </a:ext>
          </a:extLst>
        </xdr:cNvPr>
        <xdr:cNvSpPr txBox="1"/>
      </xdr:nvSpPr>
      <xdr:spPr>
        <a:xfrm>
          <a:off x="11354444" y="1431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6DE07224-32CF-4961-9DFB-A5F36B078287}"/>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FE9EC3CB-A682-43B7-A8F4-4371EA001D25}"/>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DA59F8F6-FDEC-4C45-83AC-182D79F8CB6E}"/>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F9C046C7-6826-4BE3-8290-E4208B3CF473}"/>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A4E0CDC4-3C96-4048-AAA7-53AD57C71475}"/>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856E3839-5614-4A3C-886E-604463340513}"/>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23475A-A5F6-4E06-8889-4BD76C808FBA}"/>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CD21F28A-1A5F-4CCB-9A6C-D4832F13D525}"/>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3C6FA4CA-6F91-43D9-B7DA-7E393DCD34B9}"/>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2B51542E-265B-4921-952A-BE8F0A75A1FD}"/>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C2288C31-8830-4BDE-A522-7B5941FB586B}"/>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EF1046CA-9B1C-4709-8359-9765866223E5}"/>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95EE31BA-69ED-41DC-B6C5-5396FED502BD}"/>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7" name="テキスト ボックス 696">
          <a:extLst>
            <a:ext uri="{FF2B5EF4-FFF2-40B4-BE49-F238E27FC236}">
              <a16:creationId xmlns:a16="http://schemas.microsoft.com/office/drawing/2014/main" id="{0421B480-1E17-4919-9537-05F54AD5F7A0}"/>
            </a:ext>
          </a:extLst>
        </xdr:cNvPr>
        <xdr:cNvSpPr txBox="1"/>
      </xdr:nvSpPr>
      <xdr:spPr>
        <a:xfrm>
          <a:off x="15943791" y="1433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28C076F6-A9D5-4C1D-94AE-40EB7D4BC197}"/>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9" name="テキスト ボックス 698">
          <a:extLst>
            <a:ext uri="{FF2B5EF4-FFF2-40B4-BE49-F238E27FC236}">
              <a16:creationId xmlns:a16="http://schemas.microsoft.com/office/drawing/2014/main" id="{15F884C8-EFAA-4447-BC59-2FB74796D70B}"/>
            </a:ext>
          </a:extLst>
        </xdr:cNvPr>
        <xdr:cNvSpPr txBox="1"/>
      </xdr:nvSpPr>
      <xdr:spPr>
        <a:xfrm>
          <a:off x="15943791" y="1395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4C61AEAC-19CF-4E30-9C45-4B96E1468578}"/>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1" name="テキスト ボックス 700">
          <a:extLst>
            <a:ext uri="{FF2B5EF4-FFF2-40B4-BE49-F238E27FC236}">
              <a16:creationId xmlns:a16="http://schemas.microsoft.com/office/drawing/2014/main" id="{FDD470A6-602F-4165-B83D-74622BF1ED39}"/>
            </a:ext>
          </a:extLst>
        </xdr:cNvPr>
        <xdr:cNvSpPr txBox="1"/>
      </xdr:nvSpPr>
      <xdr:spPr>
        <a:xfrm>
          <a:off x="15943791" y="13571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8D2E7553-42D8-47C2-A70F-26440BD28894}"/>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3" name="テキスト ボックス 702">
          <a:extLst>
            <a:ext uri="{FF2B5EF4-FFF2-40B4-BE49-F238E27FC236}">
              <a16:creationId xmlns:a16="http://schemas.microsoft.com/office/drawing/2014/main" id="{442E6589-1020-446A-84B3-6E3E07ABF000}"/>
            </a:ext>
          </a:extLst>
        </xdr:cNvPr>
        <xdr:cNvSpPr txBox="1"/>
      </xdr:nvSpPr>
      <xdr:spPr>
        <a:xfrm>
          <a:off x="15943791" y="1319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86DC5B9B-539D-4C10-B769-6A5C07A0236F}"/>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5" name="テキスト ボックス 704">
          <a:extLst>
            <a:ext uri="{FF2B5EF4-FFF2-40B4-BE49-F238E27FC236}">
              <a16:creationId xmlns:a16="http://schemas.microsoft.com/office/drawing/2014/main" id="{031A24B0-E576-4B8D-9A6C-391884B15A15}"/>
            </a:ext>
          </a:extLst>
        </xdr:cNvPr>
        <xdr:cNvSpPr txBox="1"/>
      </xdr:nvSpPr>
      <xdr:spPr>
        <a:xfrm>
          <a:off x="15943791" y="1281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94124C00-93D6-4642-B518-660B3A8DACB8}"/>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7" name="直線コネクタ 706">
          <a:extLst>
            <a:ext uri="{FF2B5EF4-FFF2-40B4-BE49-F238E27FC236}">
              <a16:creationId xmlns:a16="http://schemas.microsoft.com/office/drawing/2014/main" id="{DF07A1F3-EDDF-48C9-86CB-C09A8EDB35FA}"/>
            </a:ext>
          </a:extLst>
        </xdr:cNvPr>
        <xdr:cNvCxnSpPr/>
      </xdr:nvCxnSpPr>
      <xdr:spPr>
        <a:xfrm flipV="1">
          <a:off x="19947254" y="13441585"/>
          <a:ext cx="0" cy="141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8" name="【消防施設】&#10;一人当たり面積最小値テキスト">
          <a:extLst>
            <a:ext uri="{FF2B5EF4-FFF2-40B4-BE49-F238E27FC236}">
              <a16:creationId xmlns:a16="http://schemas.microsoft.com/office/drawing/2014/main" id="{66EDDCA7-474B-4495-8AE1-8B4FF7C0FA7F}"/>
            </a:ext>
          </a:extLst>
        </xdr:cNvPr>
        <xdr:cNvSpPr txBox="1"/>
      </xdr:nvSpPr>
      <xdr:spPr>
        <a:xfrm>
          <a:off x="19985990" y="1490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9" name="直線コネクタ 708">
          <a:extLst>
            <a:ext uri="{FF2B5EF4-FFF2-40B4-BE49-F238E27FC236}">
              <a16:creationId xmlns:a16="http://schemas.microsoft.com/office/drawing/2014/main" id="{413BFECF-3765-4AA5-9D3A-8F59D6C74617}"/>
            </a:ext>
          </a:extLst>
        </xdr:cNvPr>
        <xdr:cNvCxnSpPr/>
      </xdr:nvCxnSpPr>
      <xdr:spPr>
        <a:xfrm>
          <a:off x="19885660" y="14858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10" name="【消防施設】&#10;一人当たり面積最大値テキスト">
          <a:extLst>
            <a:ext uri="{FF2B5EF4-FFF2-40B4-BE49-F238E27FC236}">
              <a16:creationId xmlns:a16="http://schemas.microsoft.com/office/drawing/2014/main" id="{0DFB796D-7959-4CBC-AF0D-883C82BFD65F}"/>
            </a:ext>
          </a:extLst>
        </xdr:cNvPr>
        <xdr:cNvSpPr txBox="1"/>
      </xdr:nvSpPr>
      <xdr:spPr>
        <a:xfrm>
          <a:off x="19985990" y="1322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11" name="直線コネクタ 710">
          <a:extLst>
            <a:ext uri="{FF2B5EF4-FFF2-40B4-BE49-F238E27FC236}">
              <a16:creationId xmlns:a16="http://schemas.microsoft.com/office/drawing/2014/main" id="{A055325E-B4DE-4B5E-B3ED-DD9C69C69C6A}"/>
            </a:ext>
          </a:extLst>
        </xdr:cNvPr>
        <xdr:cNvCxnSpPr/>
      </xdr:nvCxnSpPr>
      <xdr:spPr>
        <a:xfrm>
          <a:off x="19885660" y="13441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2" name="【消防施設】&#10;一人当たり面積平均値テキスト">
          <a:extLst>
            <a:ext uri="{FF2B5EF4-FFF2-40B4-BE49-F238E27FC236}">
              <a16:creationId xmlns:a16="http://schemas.microsoft.com/office/drawing/2014/main" id="{5A97C85B-650D-48E3-B2B4-3A3102883EF0}"/>
            </a:ext>
          </a:extLst>
        </xdr:cNvPr>
        <xdr:cNvSpPr txBox="1"/>
      </xdr:nvSpPr>
      <xdr:spPr>
        <a:xfrm>
          <a:off x="1998599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3" name="フローチャート: 判断 712">
          <a:extLst>
            <a:ext uri="{FF2B5EF4-FFF2-40B4-BE49-F238E27FC236}">
              <a16:creationId xmlns:a16="http://schemas.microsoft.com/office/drawing/2014/main" id="{7B3451C1-B4B8-4A02-A4BE-2EDFDC827FCF}"/>
            </a:ext>
          </a:extLst>
        </xdr:cNvPr>
        <xdr:cNvSpPr/>
      </xdr:nvSpPr>
      <xdr:spPr>
        <a:xfrm>
          <a:off x="19904710" y="1480423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4" name="フローチャート: 判断 713">
          <a:extLst>
            <a:ext uri="{FF2B5EF4-FFF2-40B4-BE49-F238E27FC236}">
              <a16:creationId xmlns:a16="http://schemas.microsoft.com/office/drawing/2014/main" id="{867018F5-F9F7-4DD3-A751-FD3605ED359B}"/>
            </a:ext>
          </a:extLst>
        </xdr:cNvPr>
        <xdr:cNvSpPr/>
      </xdr:nvSpPr>
      <xdr:spPr>
        <a:xfrm>
          <a:off x="19161760" y="1480469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5" name="フローチャート: 判断 714">
          <a:extLst>
            <a:ext uri="{FF2B5EF4-FFF2-40B4-BE49-F238E27FC236}">
              <a16:creationId xmlns:a16="http://schemas.microsoft.com/office/drawing/2014/main" id="{7CEA47DA-C2A4-4D5C-B994-D5A1C12B4099}"/>
            </a:ext>
          </a:extLst>
        </xdr:cNvPr>
        <xdr:cNvSpPr/>
      </xdr:nvSpPr>
      <xdr:spPr>
        <a:xfrm>
          <a:off x="18345150" y="14803852"/>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6" name="フローチャート: 判断 715">
          <a:extLst>
            <a:ext uri="{FF2B5EF4-FFF2-40B4-BE49-F238E27FC236}">
              <a16:creationId xmlns:a16="http://schemas.microsoft.com/office/drawing/2014/main" id="{9E847C63-5361-483D-8F0A-B7A62F5D8B27}"/>
            </a:ext>
          </a:extLst>
        </xdr:cNvPr>
        <xdr:cNvSpPr/>
      </xdr:nvSpPr>
      <xdr:spPr>
        <a:xfrm>
          <a:off x="17547590" y="14803864"/>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7" name="フローチャート: 判断 716">
          <a:extLst>
            <a:ext uri="{FF2B5EF4-FFF2-40B4-BE49-F238E27FC236}">
              <a16:creationId xmlns:a16="http://schemas.microsoft.com/office/drawing/2014/main" id="{6AA4B91F-E4AC-421C-93D5-FCD2ADA30B5E}"/>
            </a:ext>
          </a:extLst>
        </xdr:cNvPr>
        <xdr:cNvSpPr/>
      </xdr:nvSpPr>
      <xdr:spPr>
        <a:xfrm>
          <a:off x="16761460" y="14803875"/>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24545DFF-F7AE-4DAD-8CBA-92B8DAA42233}"/>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B491294-F452-4026-877B-2F6E9FA66E8B}"/>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630B9EAC-2757-4AD5-9BF5-2A6B1DF74292}"/>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48AFDE6-A46C-4467-8A2D-F56588C62A68}"/>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CC91F270-3ECD-429E-975B-617762181136}"/>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62970</xdr:rowOff>
    </xdr:from>
    <xdr:to>
      <xdr:col>116</xdr:col>
      <xdr:colOff>114300</xdr:colOff>
      <xdr:row>86</xdr:row>
      <xdr:rowOff>164570</xdr:rowOff>
    </xdr:to>
    <xdr:sp macro="" textlink="">
      <xdr:nvSpPr>
        <xdr:cNvPr id="723" name="楕円 722">
          <a:extLst>
            <a:ext uri="{FF2B5EF4-FFF2-40B4-BE49-F238E27FC236}">
              <a16:creationId xmlns:a16="http://schemas.microsoft.com/office/drawing/2014/main" id="{688F6780-609A-4CAE-AAC3-46EC202D4924}"/>
            </a:ext>
          </a:extLst>
        </xdr:cNvPr>
        <xdr:cNvSpPr/>
      </xdr:nvSpPr>
      <xdr:spPr>
        <a:xfrm>
          <a:off x="19904710" y="1480386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24" name="【消防施設】&#10;一人当たり面積該当値テキスト">
          <a:extLst>
            <a:ext uri="{FF2B5EF4-FFF2-40B4-BE49-F238E27FC236}">
              <a16:creationId xmlns:a16="http://schemas.microsoft.com/office/drawing/2014/main" id="{69B0420E-C246-415B-A8FA-2A3BD827868E}"/>
            </a:ext>
          </a:extLst>
        </xdr:cNvPr>
        <xdr:cNvSpPr txBox="1"/>
      </xdr:nvSpPr>
      <xdr:spPr>
        <a:xfrm>
          <a:off x="19985990" y="147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63040</xdr:rowOff>
    </xdr:from>
    <xdr:to>
      <xdr:col>112</xdr:col>
      <xdr:colOff>38100</xdr:colOff>
      <xdr:row>86</xdr:row>
      <xdr:rowOff>164640</xdr:rowOff>
    </xdr:to>
    <xdr:sp macro="" textlink="">
      <xdr:nvSpPr>
        <xdr:cNvPr id="725" name="楕円 724">
          <a:extLst>
            <a:ext uri="{FF2B5EF4-FFF2-40B4-BE49-F238E27FC236}">
              <a16:creationId xmlns:a16="http://schemas.microsoft.com/office/drawing/2014/main" id="{C330CE81-3C69-4213-88E0-B39A65EA36D3}"/>
            </a:ext>
          </a:extLst>
        </xdr:cNvPr>
        <xdr:cNvSpPr/>
      </xdr:nvSpPr>
      <xdr:spPr>
        <a:xfrm>
          <a:off x="19161760" y="1480393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113770</xdr:rowOff>
    </xdr:from>
    <xdr:to>
      <xdr:col>116</xdr:col>
      <xdr:colOff>63500</xdr:colOff>
      <xdr:row>86</xdr:row>
      <xdr:rowOff>113840</xdr:rowOff>
    </xdr:to>
    <xdr:cxnSp macro="">
      <xdr:nvCxnSpPr>
        <xdr:cNvPr id="726" name="直線コネクタ 725">
          <a:extLst>
            <a:ext uri="{FF2B5EF4-FFF2-40B4-BE49-F238E27FC236}">
              <a16:creationId xmlns:a16="http://schemas.microsoft.com/office/drawing/2014/main" id="{A2263142-15F0-4B6D-8F09-405E30C1A994}"/>
            </a:ext>
          </a:extLst>
        </xdr:cNvPr>
        <xdr:cNvCxnSpPr/>
      </xdr:nvCxnSpPr>
      <xdr:spPr>
        <a:xfrm flipV="1">
          <a:off x="19204940" y="14858470"/>
          <a:ext cx="74295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63027</xdr:rowOff>
    </xdr:from>
    <xdr:to>
      <xdr:col>107</xdr:col>
      <xdr:colOff>101600</xdr:colOff>
      <xdr:row>86</xdr:row>
      <xdr:rowOff>164627</xdr:rowOff>
    </xdr:to>
    <xdr:sp macro="" textlink="">
      <xdr:nvSpPr>
        <xdr:cNvPr id="727" name="楕円 726">
          <a:extLst>
            <a:ext uri="{FF2B5EF4-FFF2-40B4-BE49-F238E27FC236}">
              <a16:creationId xmlns:a16="http://schemas.microsoft.com/office/drawing/2014/main" id="{2868A0D3-2825-4DB0-A0DC-63DAC934A0B1}"/>
            </a:ext>
          </a:extLst>
        </xdr:cNvPr>
        <xdr:cNvSpPr/>
      </xdr:nvSpPr>
      <xdr:spPr>
        <a:xfrm>
          <a:off x="18345150" y="14803917"/>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113827</xdr:rowOff>
    </xdr:from>
    <xdr:to>
      <xdr:col>111</xdr:col>
      <xdr:colOff>177800</xdr:colOff>
      <xdr:row>86</xdr:row>
      <xdr:rowOff>113840</xdr:rowOff>
    </xdr:to>
    <xdr:cxnSp macro="">
      <xdr:nvCxnSpPr>
        <xdr:cNvPr id="728" name="直線コネクタ 727">
          <a:extLst>
            <a:ext uri="{FF2B5EF4-FFF2-40B4-BE49-F238E27FC236}">
              <a16:creationId xmlns:a16="http://schemas.microsoft.com/office/drawing/2014/main" id="{4ABBF91A-C69E-489C-9C39-B62E339FE94F}"/>
            </a:ext>
          </a:extLst>
        </xdr:cNvPr>
        <xdr:cNvCxnSpPr/>
      </xdr:nvCxnSpPr>
      <xdr:spPr>
        <a:xfrm>
          <a:off x="18399760" y="14858527"/>
          <a:ext cx="80518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63191</xdr:rowOff>
    </xdr:from>
    <xdr:to>
      <xdr:col>102</xdr:col>
      <xdr:colOff>165100</xdr:colOff>
      <xdr:row>86</xdr:row>
      <xdr:rowOff>164791</xdr:rowOff>
    </xdr:to>
    <xdr:sp macro="" textlink="">
      <xdr:nvSpPr>
        <xdr:cNvPr id="729" name="楕円 728">
          <a:extLst>
            <a:ext uri="{FF2B5EF4-FFF2-40B4-BE49-F238E27FC236}">
              <a16:creationId xmlns:a16="http://schemas.microsoft.com/office/drawing/2014/main" id="{5FE05D59-F182-44E4-B6D7-CEE93176E1F8}"/>
            </a:ext>
          </a:extLst>
        </xdr:cNvPr>
        <xdr:cNvSpPr/>
      </xdr:nvSpPr>
      <xdr:spPr>
        <a:xfrm>
          <a:off x="17547590" y="14804081"/>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113827</xdr:rowOff>
    </xdr:from>
    <xdr:to>
      <xdr:col>107</xdr:col>
      <xdr:colOff>50800</xdr:colOff>
      <xdr:row>86</xdr:row>
      <xdr:rowOff>113991</xdr:rowOff>
    </xdr:to>
    <xdr:cxnSp macro="">
      <xdr:nvCxnSpPr>
        <xdr:cNvPr id="730" name="直線コネクタ 729">
          <a:extLst>
            <a:ext uri="{FF2B5EF4-FFF2-40B4-BE49-F238E27FC236}">
              <a16:creationId xmlns:a16="http://schemas.microsoft.com/office/drawing/2014/main" id="{9AC40363-D9B9-43A9-8B8D-E3813B07A807}"/>
            </a:ext>
          </a:extLst>
        </xdr:cNvPr>
        <xdr:cNvCxnSpPr/>
      </xdr:nvCxnSpPr>
      <xdr:spPr>
        <a:xfrm flipV="1">
          <a:off x="17602200" y="14858527"/>
          <a:ext cx="79756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63195</xdr:rowOff>
    </xdr:from>
    <xdr:to>
      <xdr:col>98</xdr:col>
      <xdr:colOff>38100</xdr:colOff>
      <xdr:row>86</xdr:row>
      <xdr:rowOff>164795</xdr:rowOff>
    </xdr:to>
    <xdr:sp macro="" textlink="">
      <xdr:nvSpPr>
        <xdr:cNvPr id="731" name="楕円 730">
          <a:extLst>
            <a:ext uri="{FF2B5EF4-FFF2-40B4-BE49-F238E27FC236}">
              <a16:creationId xmlns:a16="http://schemas.microsoft.com/office/drawing/2014/main" id="{8D217F5C-DCED-483D-948A-241ABC0E9752}"/>
            </a:ext>
          </a:extLst>
        </xdr:cNvPr>
        <xdr:cNvSpPr/>
      </xdr:nvSpPr>
      <xdr:spPr>
        <a:xfrm>
          <a:off x="16761460" y="14804085"/>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113991</xdr:rowOff>
    </xdr:from>
    <xdr:to>
      <xdr:col>102</xdr:col>
      <xdr:colOff>114300</xdr:colOff>
      <xdr:row>86</xdr:row>
      <xdr:rowOff>113995</xdr:rowOff>
    </xdr:to>
    <xdr:cxnSp macro="">
      <xdr:nvCxnSpPr>
        <xdr:cNvPr id="732" name="直線コネクタ 731">
          <a:extLst>
            <a:ext uri="{FF2B5EF4-FFF2-40B4-BE49-F238E27FC236}">
              <a16:creationId xmlns:a16="http://schemas.microsoft.com/office/drawing/2014/main" id="{688506E9-6F64-4280-BDA3-7080A2940561}"/>
            </a:ext>
          </a:extLst>
        </xdr:cNvPr>
        <xdr:cNvCxnSpPr/>
      </xdr:nvCxnSpPr>
      <xdr:spPr>
        <a:xfrm flipV="1">
          <a:off x="16804640" y="14858691"/>
          <a:ext cx="79756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3" name="n_1aveValue【消防施設】&#10;一人当たり面積">
          <a:extLst>
            <a:ext uri="{FF2B5EF4-FFF2-40B4-BE49-F238E27FC236}">
              <a16:creationId xmlns:a16="http://schemas.microsoft.com/office/drawing/2014/main" id="{BD678FD1-ABA8-4366-BA51-D2C83003567C}"/>
            </a:ext>
          </a:extLst>
        </xdr:cNvPr>
        <xdr:cNvSpPr txBox="1"/>
      </xdr:nvSpPr>
      <xdr:spPr>
        <a:xfrm>
          <a:off x="18982132"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734" name="n_2aveValue【消防施設】&#10;一人当たり面積">
          <a:extLst>
            <a:ext uri="{FF2B5EF4-FFF2-40B4-BE49-F238E27FC236}">
              <a16:creationId xmlns:a16="http://schemas.microsoft.com/office/drawing/2014/main" id="{C80012BF-1891-4AF7-A1E2-6278BE3B5C00}"/>
            </a:ext>
          </a:extLst>
        </xdr:cNvPr>
        <xdr:cNvSpPr txBox="1"/>
      </xdr:nvSpPr>
      <xdr:spPr>
        <a:xfrm>
          <a:off x="18182032" y="1458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735" name="n_3aveValue【消防施設】&#10;一人当たり面積">
          <a:extLst>
            <a:ext uri="{FF2B5EF4-FFF2-40B4-BE49-F238E27FC236}">
              <a16:creationId xmlns:a16="http://schemas.microsoft.com/office/drawing/2014/main" id="{4A842B92-0B9E-4C69-9565-F95404DDEB8A}"/>
            </a:ext>
          </a:extLst>
        </xdr:cNvPr>
        <xdr:cNvSpPr txBox="1"/>
      </xdr:nvSpPr>
      <xdr:spPr>
        <a:xfrm>
          <a:off x="17384472" y="1458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36" name="n_4aveValue【消防施設】&#10;一人当たり面積">
          <a:extLst>
            <a:ext uri="{FF2B5EF4-FFF2-40B4-BE49-F238E27FC236}">
              <a16:creationId xmlns:a16="http://schemas.microsoft.com/office/drawing/2014/main" id="{D184B9E8-82B0-4645-A1DD-1CCD273DC034}"/>
            </a:ext>
          </a:extLst>
        </xdr:cNvPr>
        <xdr:cNvSpPr txBox="1"/>
      </xdr:nvSpPr>
      <xdr:spPr>
        <a:xfrm>
          <a:off x="16588817" y="1458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155767</xdr:rowOff>
    </xdr:from>
    <xdr:ext cx="469744" cy="259045"/>
    <xdr:sp macro="" textlink="">
      <xdr:nvSpPr>
        <xdr:cNvPr id="737" name="n_1mainValue【消防施設】&#10;一人当たり面積">
          <a:extLst>
            <a:ext uri="{FF2B5EF4-FFF2-40B4-BE49-F238E27FC236}">
              <a16:creationId xmlns:a16="http://schemas.microsoft.com/office/drawing/2014/main" id="{EE19578B-186D-4806-B89A-1D57F3D9C23B}"/>
            </a:ext>
          </a:extLst>
        </xdr:cNvPr>
        <xdr:cNvSpPr txBox="1"/>
      </xdr:nvSpPr>
      <xdr:spPr>
        <a:xfrm>
          <a:off x="18982132" y="1490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155754</xdr:rowOff>
    </xdr:from>
    <xdr:ext cx="469744" cy="259045"/>
    <xdr:sp macro="" textlink="">
      <xdr:nvSpPr>
        <xdr:cNvPr id="738" name="n_2mainValue【消防施設】&#10;一人当たり面積">
          <a:extLst>
            <a:ext uri="{FF2B5EF4-FFF2-40B4-BE49-F238E27FC236}">
              <a16:creationId xmlns:a16="http://schemas.microsoft.com/office/drawing/2014/main" id="{C62FB63F-E1F0-4472-B2EE-C3B85B2F6E74}"/>
            </a:ext>
          </a:extLst>
        </xdr:cNvPr>
        <xdr:cNvSpPr txBox="1"/>
      </xdr:nvSpPr>
      <xdr:spPr>
        <a:xfrm>
          <a:off x="18182032" y="1490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155918</xdr:rowOff>
    </xdr:from>
    <xdr:ext cx="469744" cy="259045"/>
    <xdr:sp macro="" textlink="">
      <xdr:nvSpPr>
        <xdr:cNvPr id="739" name="n_3mainValue【消防施設】&#10;一人当たり面積">
          <a:extLst>
            <a:ext uri="{FF2B5EF4-FFF2-40B4-BE49-F238E27FC236}">
              <a16:creationId xmlns:a16="http://schemas.microsoft.com/office/drawing/2014/main" id="{F53F3F9D-65E4-4EC1-A849-51E160B039A7}"/>
            </a:ext>
          </a:extLst>
        </xdr:cNvPr>
        <xdr:cNvSpPr txBox="1"/>
      </xdr:nvSpPr>
      <xdr:spPr>
        <a:xfrm>
          <a:off x="17384472" y="1490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155922</xdr:rowOff>
    </xdr:from>
    <xdr:ext cx="469744" cy="259045"/>
    <xdr:sp macro="" textlink="">
      <xdr:nvSpPr>
        <xdr:cNvPr id="740" name="n_4mainValue【消防施設】&#10;一人当たり面積">
          <a:extLst>
            <a:ext uri="{FF2B5EF4-FFF2-40B4-BE49-F238E27FC236}">
              <a16:creationId xmlns:a16="http://schemas.microsoft.com/office/drawing/2014/main" id="{B85E12B3-D94C-4AD8-9F7E-F5449FB98FED}"/>
            </a:ext>
          </a:extLst>
        </xdr:cNvPr>
        <xdr:cNvSpPr txBox="1"/>
      </xdr:nvSpPr>
      <xdr:spPr>
        <a:xfrm>
          <a:off x="16588817" y="1490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BCA08A82-52EE-49DF-8FF2-C2A85A9EE305}"/>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A51A742A-1166-45D3-ADE6-966E3E96A402}"/>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3C13334B-0826-4C92-8695-79C18ABEC8E2}"/>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64C9AB7E-3B90-467B-B71B-A6DAE1216118}"/>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AEF5A1FE-0421-4AA9-B1E1-1422E811E24F}"/>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A18059FA-06A2-4F62-9F1C-BFDF0BB9817D}"/>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9ED2C0BC-D191-4C7E-A05E-25C2C8216699}"/>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5F0F3B-ADBD-43A3-BBF7-107598383C82}"/>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79762891-4C76-43A2-9BE4-A6ECDD3D6E0D}"/>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37FDCC64-10D0-4CD7-A080-F74FEB2A6604}"/>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16D654BC-0469-4BEB-B99C-801B5A824F1F}"/>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985C7D70-3D13-4490-9C1D-FF50C8BE5575}"/>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4E58D48D-0DEB-4DC7-AFCB-7C3FC7843A9D}"/>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3E081B4F-9A4F-4E26-A7A3-7F7BB5243497}"/>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8DC8B739-96A8-45C8-8A9A-4A95E695E42F}"/>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6E335550-C0A0-45AE-8946-70A9BD0C088D}"/>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B833DC50-E702-47F3-9ACD-61482D48E189}"/>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0CF3FDF4-4039-417C-B442-9C412CD4BC5A}"/>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EA9DE8F6-0644-4DCD-9635-D42AE2A6195E}"/>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F1C6AAD4-9C26-48CA-80B3-E9656646B404}"/>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AAA9F0AE-B737-4E63-BF05-F9ED9B198855}"/>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DA3F30D3-2EF2-4C06-9A9B-5EB8011C3002}"/>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F325C582-F447-4B59-826D-07CBDDD6C115}"/>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7D3B2508-7CF0-4522-894C-5A735E5AC767}"/>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68662F4C-5FF0-4303-8B9A-E28B1FBF7FA8}"/>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3C803E3B-5635-4EF9-A190-1F174ECFD5AE}"/>
            </a:ext>
          </a:extLst>
        </xdr:cNvPr>
        <xdr:cNvCxnSpPr/>
      </xdr:nvCxnSpPr>
      <xdr:spPr>
        <a:xfrm flipV="1">
          <a:off x="1470342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a:extLst>
            <a:ext uri="{FF2B5EF4-FFF2-40B4-BE49-F238E27FC236}">
              <a16:creationId xmlns:a16="http://schemas.microsoft.com/office/drawing/2014/main" id="{C775F8E6-555C-4571-9707-77DF47159FD8}"/>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5EAE989E-DAED-4392-B556-0CBF8AB44910}"/>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9" name="【庁舎】&#10;有形固定資産減価償却率最大値テキスト">
          <a:extLst>
            <a:ext uri="{FF2B5EF4-FFF2-40B4-BE49-F238E27FC236}">
              <a16:creationId xmlns:a16="http://schemas.microsoft.com/office/drawing/2014/main" id="{BF5B9CCB-84CE-4F99-B221-85789F14626D}"/>
            </a:ext>
          </a:extLst>
        </xdr:cNvPr>
        <xdr:cNvSpPr txBox="1"/>
      </xdr:nvSpPr>
      <xdr:spPr>
        <a:xfrm>
          <a:off x="14742160" y="169248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70" name="直線コネクタ 769">
          <a:extLst>
            <a:ext uri="{FF2B5EF4-FFF2-40B4-BE49-F238E27FC236}">
              <a16:creationId xmlns:a16="http://schemas.microsoft.com/office/drawing/2014/main" id="{3EA72AE7-FFBA-43F8-A6FA-AF2649BF9CFF}"/>
            </a:ext>
          </a:extLst>
        </xdr:cNvPr>
        <xdr:cNvCxnSpPr/>
      </xdr:nvCxnSpPr>
      <xdr:spPr>
        <a:xfrm>
          <a:off x="14611350" y="17147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71" name="【庁舎】&#10;有形固定資産減価償却率平均値テキスト">
          <a:extLst>
            <a:ext uri="{FF2B5EF4-FFF2-40B4-BE49-F238E27FC236}">
              <a16:creationId xmlns:a16="http://schemas.microsoft.com/office/drawing/2014/main" id="{1061DFC7-076B-4D6B-A705-855448AD903D}"/>
            </a:ext>
          </a:extLst>
        </xdr:cNvPr>
        <xdr:cNvSpPr txBox="1"/>
      </xdr:nvSpPr>
      <xdr:spPr>
        <a:xfrm>
          <a:off x="1474216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2" name="フローチャート: 判断 771">
          <a:extLst>
            <a:ext uri="{FF2B5EF4-FFF2-40B4-BE49-F238E27FC236}">
              <a16:creationId xmlns:a16="http://schemas.microsoft.com/office/drawing/2014/main" id="{FF2472CD-3103-41A0-9F71-9B030C255F3C}"/>
            </a:ext>
          </a:extLst>
        </xdr:cNvPr>
        <xdr:cNvSpPr/>
      </xdr:nvSpPr>
      <xdr:spPr>
        <a:xfrm>
          <a:off x="14649450" y="178485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3" name="フローチャート: 判断 772">
          <a:extLst>
            <a:ext uri="{FF2B5EF4-FFF2-40B4-BE49-F238E27FC236}">
              <a16:creationId xmlns:a16="http://schemas.microsoft.com/office/drawing/2014/main" id="{CD5DC355-9A51-4BDC-941B-A5FD90A2632E}"/>
            </a:ext>
          </a:extLst>
        </xdr:cNvPr>
        <xdr:cNvSpPr/>
      </xdr:nvSpPr>
      <xdr:spPr>
        <a:xfrm>
          <a:off x="13887450" y="178708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4" name="フローチャート: 判断 773">
          <a:extLst>
            <a:ext uri="{FF2B5EF4-FFF2-40B4-BE49-F238E27FC236}">
              <a16:creationId xmlns:a16="http://schemas.microsoft.com/office/drawing/2014/main" id="{CC355D9A-F11A-4F13-B7CF-368503A944EC}"/>
            </a:ext>
          </a:extLst>
        </xdr:cNvPr>
        <xdr:cNvSpPr/>
      </xdr:nvSpPr>
      <xdr:spPr>
        <a:xfrm>
          <a:off x="13089890" y="178809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5" name="フローチャート: 判断 774">
          <a:extLst>
            <a:ext uri="{FF2B5EF4-FFF2-40B4-BE49-F238E27FC236}">
              <a16:creationId xmlns:a16="http://schemas.microsoft.com/office/drawing/2014/main" id="{658FE028-F962-4C59-8D4C-9BB289949DDF}"/>
            </a:ext>
          </a:extLst>
        </xdr:cNvPr>
        <xdr:cNvSpPr/>
      </xdr:nvSpPr>
      <xdr:spPr>
        <a:xfrm>
          <a:off x="12303760" y="1792532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6" name="フローチャート: 判断 775">
          <a:extLst>
            <a:ext uri="{FF2B5EF4-FFF2-40B4-BE49-F238E27FC236}">
              <a16:creationId xmlns:a16="http://schemas.microsoft.com/office/drawing/2014/main" id="{8011C882-B135-42BA-9790-735EF3751B68}"/>
            </a:ext>
          </a:extLst>
        </xdr:cNvPr>
        <xdr:cNvSpPr/>
      </xdr:nvSpPr>
      <xdr:spPr>
        <a:xfrm>
          <a:off x="11487150" y="179375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9FF92D6B-8D92-4AAB-8ECA-F148A4BC2102}"/>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DEA98C2-040F-4C9F-B29F-0C989C71E9FC}"/>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6E2E1FFF-E50F-4143-8EAD-705DE39C4414}"/>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1C7BA6E4-5630-48E6-98EC-1BCBA5392D39}"/>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CA19F7E1-6660-4215-A2E7-CEF1F9FD0D7B}"/>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105411</xdr:rowOff>
    </xdr:from>
    <xdr:to>
      <xdr:col>85</xdr:col>
      <xdr:colOff>177800</xdr:colOff>
      <xdr:row>107</xdr:row>
      <xdr:rowOff>35561</xdr:rowOff>
    </xdr:to>
    <xdr:sp macro="" textlink="">
      <xdr:nvSpPr>
        <xdr:cNvPr id="782" name="楕円 781">
          <a:extLst>
            <a:ext uri="{FF2B5EF4-FFF2-40B4-BE49-F238E27FC236}">
              <a16:creationId xmlns:a16="http://schemas.microsoft.com/office/drawing/2014/main" id="{C72F90D1-AF24-4143-B6C8-169C5ECFFB6B}"/>
            </a:ext>
          </a:extLst>
        </xdr:cNvPr>
        <xdr:cNvSpPr/>
      </xdr:nvSpPr>
      <xdr:spPr>
        <a:xfrm>
          <a:off x="14649450" y="1827720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83838</xdr:rowOff>
    </xdr:from>
    <xdr:ext cx="405111" cy="259045"/>
    <xdr:sp macro="" textlink="">
      <xdr:nvSpPr>
        <xdr:cNvPr id="783" name="【庁舎】&#10;有形固定資産減価償却率該当値テキスト">
          <a:extLst>
            <a:ext uri="{FF2B5EF4-FFF2-40B4-BE49-F238E27FC236}">
              <a16:creationId xmlns:a16="http://schemas.microsoft.com/office/drawing/2014/main" id="{560C5856-D535-485F-93E7-C058316DB045}"/>
            </a:ext>
          </a:extLst>
        </xdr:cNvPr>
        <xdr:cNvSpPr txBox="1"/>
      </xdr:nvSpPr>
      <xdr:spPr>
        <a:xfrm>
          <a:off x="14742160" y="1825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69487</xdr:rowOff>
    </xdr:from>
    <xdr:to>
      <xdr:col>81</xdr:col>
      <xdr:colOff>101600</xdr:colOff>
      <xdr:row>106</xdr:row>
      <xdr:rowOff>171087</xdr:rowOff>
    </xdr:to>
    <xdr:sp macro="" textlink="">
      <xdr:nvSpPr>
        <xdr:cNvPr id="784" name="楕円 783">
          <a:extLst>
            <a:ext uri="{FF2B5EF4-FFF2-40B4-BE49-F238E27FC236}">
              <a16:creationId xmlns:a16="http://schemas.microsoft.com/office/drawing/2014/main" id="{FCA0C6B3-9ECC-4FAB-A3DE-75A30A0844A5}"/>
            </a:ext>
          </a:extLst>
        </xdr:cNvPr>
        <xdr:cNvSpPr/>
      </xdr:nvSpPr>
      <xdr:spPr>
        <a:xfrm>
          <a:off x="13887450" y="1824128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120287</xdr:rowOff>
    </xdr:from>
    <xdr:to>
      <xdr:col>85</xdr:col>
      <xdr:colOff>127000</xdr:colOff>
      <xdr:row>106</xdr:row>
      <xdr:rowOff>156211</xdr:rowOff>
    </xdr:to>
    <xdr:cxnSp macro="">
      <xdr:nvCxnSpPr>
        <xdr:cNvPr id="785" name="直線コネクタ 784">
          <a:extLst>
            <a:ext uri="{FF2B5EF4-FFF2-40B4-BE49-F238E27FC236}">
              <a16:creationId xmlns:a16="http://schemas.microsoft.com/office/drawing/2014/main" id="{A473764B-D714-4D49-8DFF-3CCE9F771FED}"/>
            </a:ext>
          </a:extLst>
        </xdr:cNvPr>
        <xdr:cNvCxnSpPr/>
      </xdr:nvCxnSpPr>
      <xdr:spPr>
        <a:xfrm>
          <a:off x="13942060" y="18295892"/>
          <a:ext cx="762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786" name="楕円 785">
          <a:extLst>
            <a:ext uri="{FF2B5EF4-FFF2-40B4-BE49-F238E27FC236}">
              <a16:creationId xmlns:a16="http://schemas.microsoft.com/office/drawing/2014/main" id="{1FDEB053-98ED-42E2-83C8-961AF3BB3F98}"/>
            </a:ext>
          </a:extLst>
        </xdr:cNvPr>
        <xdr:cNvSpPr/>
      </xdr:nvSpPr>
      <xdr:spPr>
        <a:xfrm>
          <a:off x="13089890" y="1820372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82731</xdr:rowOff>
    </xdr:from>
    <xdr:to>
      <xdr:col>81</xdr:col>
      <xdr:colOff>50800</xdr:colOff>
      <xdr:row>106</xdr:row>
      <xdr:rowOff>120287</xdr:rowOff>
    </xdr:to>
    <xdr:cxnSp macro="">
      <xdr:nvCxnSpPr>
        <xdr:cNvPr id="787" name="直線コネクタ 786">
          <a:extLst>
            <a:ext uri="{FF2B5EF4-FFF2-40B4-BE49-F238E27FC236}">
              <a16:creationId xmlns:a16="http://schemas.microsoft.com/office/drawing/2014/main" id="{C3752DEF-D645-4586-89BC-95CE9A21A7FA}"/>
            </a:ext>
          </a:extLst>
        </xdr:cNvPr>
        <xdr:cNvCxnSpPr/>
      </xdr:nvCxnSpPr>
      <xdr:spPr>
        <a:xfrm>
          <a:off x="13144500" y="18258336"/>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167458</xdr:rowOff>
    </xdr:from>
    <xdr:to>
      <xdr:col>72</xdr:col>
      <xdr:colOff>38100</xdr:colOff>
      <xdr:row>106</xdr:row>
      <xdr:rowOff>97608</xdr:rowOff>
    </xdr:to>
    <xdr:sp macro="" textlink="">
      <xdr:nvSpPr>
        <xdr:cNvPr id="788" name="楕円 787">
          <a:extLst>
            <a:ext uri="{FF2B5EF4-FFF2-40B4-BE49-F238E27FC236}">
              <a16:creationId xmlns:a16="http://schemas.microsoft.com/office/drawing/2014/main" id="{AE97AA56-0CEF-4D16-A020-8D461F46F588}"/>
            </a:ext>
          </a:extLst>
        </xdr:cNvPr>
        <xdr:cNvSpPr/>
      </xdr:nvSpPr>
      <xdr:spPr>
        <a:xfrm>
          <a:off x="12303760" y="1817351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46808</xdr:rowOff>
    </xdr:from>
    <xdr:to>
      <xdr:col>76</xdr:col>
      <xdr:colOff>114300</xdr:colOff>
      <xdr:row>106</xdr:row>
      <xdr:rowOff>82731</xdr:rowOff>
    </xdr:to>
    <xdr:cxnSp macro="">
      <xdr:nvCxnSpPr>
        <xdr:cNvPr id="789" name="直線コネクタ 788">
          <a:extLst>
            <a:ext uri="{FF2B5EF4-FFF2-40B4-BE49-F238E27FC236}">
              <a16:creationId xmlns:a16="http://schemas.microsoft.com/office/drawing/2014/main" id="{F3948EB2-3865-4A08-95CC-583ACF19653E}"/>
            </a:ext>
          </a:extLst>
        </xdr:cNvPr>
        <xdr:cNvCxnSpPr/>
      </xdr:nvCxnSpPr>
      <xdr:spPr>
        <a:xfrm>
          <a:off x="12346940" y="18222413"/>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129902</xdr:rowOff>
    </xdr:from>
    <xdr:to>
      <xdr:col>67</xdr:col>
      <xdr:colOff>101600</xdr:colOff>
      <xdr:row>106</xdr:row>
      <xdr:rowOff>60052</xdr:rowOff>
    </xdr:to>
    <xdr:sp macro="" textlink="">
      <xdr:nvSpPr>
        <xdr:cNvPr id="790" name="楕円 789">
          <a:extLst>
            <a:ext uri="{FF2B5EF4-FFF2-40B4-BE49-F238E27FC236}">
              <a16:creationId xmlns:a16="http://schemas.microsoft.com/office/drawing/2014/main" id="{5D31E09C-CF9D-42D1-929E-30562C94A9AD}"/>
            </a:ext>
          </a:extLst>
        </xdr:cNvPr>
        <xdr:cNvSpPr/>
      </xdr:nvSpPr>
      <xdr:spPr>
        <a:xfrm>
          <a:off x="11487150" y="1813596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9252</xdr:rowOff>
    </xdr:from>
    <xdr:to>
      <xdr:col>71</xdr:col>
      <xdr:colOff>177800</xdr:colOff>
      <xdr:row>106</xdr:row>
      <xdr:rowOff>46808</xdr:rowOff>
    </xdr:to>
    <xdr:cxnSp macro="">
      <xdr:nvCxnSpPr>
        <xdr:cNvPr id="791" name="直線コネクタ 790">
          <a:extLst>
            <a:ext uri="{FF2B5EF4-FFF2-40B4-BE49-F238E27FC236}">
              <a16:creationId xmlns:a16="http://schemas.microsoft.com/office/drawing/2014/main" id="{C1E5C736-4888-4B17-9485-0EA9250843F6}"/>
            </a:ext>
          </a:extLst>
        </xdr:cNvPr>
        <xdr:cNvCxnSpPr/>
      </xdr:nvCxnSpPr>
      <xdr:spPr>
        <a:xfrm>
          <a:off x="11541760" y="18184857"/>
          <a:ext cx="80518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92" name="n_1aveValue【庁舎】&#10;有形固定資産減価償却率">
          <a:extLst>
            <a:ext uri="{FF2B5EF4-FFF2-40B4-BE49-F238E27FC236}">
              <a16:creationId xmlns:a16="http://schemas.microsoft.com/office/drawing/2014/main" id="{A2BF5783-5161-4FB6-86A9-955E8D0313F4}"/>
            </a:ext>
          </a:extLst>
        </xdr:cNvPr>
        <xdr:cNvSpPr txBox="1"/>
      </xdr:nvSpPr>
      <xdr:spPr>
        <a:xfrm>
          <a:off x="13738234" y="176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93" name="n_2aveValue【庁舎】&#10;有形固定資産減価償却率">
          <a:extLst>
            <a:ext uri="{FF2B5EF4-FFF2-40B4-BE49-F238E27FC236}">
              <a16:creationId xmlns:a16="http://schemas.microsoft.com/office/drawing/2014/main" id="{C4C91352-B0C3-4251-9FF4-9058AB1D265C}"/>
            </a:ext>
          </a:extLst>
        </xdr:cNvPr>
        <xdr:cNvSpPr txBox="1"/>
      </xdr:nvSpPr>
      <xdr:spPr>
        <a:xfrm>
          <a:off x="12957184" y="1765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94" name="n_3aveValue【庁舎】&#10;有形固定資産減価償却率">
          <a:extLst>
            <a:ext uri="{FF2B5EF4-FFF2-40B4-BE49-F238E27FC236}">
              <a16:creationId xmlns:a16="http://schemas.microsoft.com/office/drawing/2014/main" id="{175A8C69-3827-4076-9853-8C3E92243DC9}"/>
            </a:ext>
          </a:extLst>
        </xdr:cNvPr>
        <xdr:cNvSpPr txBox="1"/>
      </xdr:nvSpPr>
      <xdr:spPr>
        <a:xfrm>
          <a:off x="1217105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795" name="n_4aveValue【庁舎】&#10;有形固定資産減価償却率">
          <a:extLst>
            <a:ext uri="{FF2B5EF4-FFF2-40B4-BE49-F238E27FC236}">
              <a16:creationId xmlns:a16="http://schemas.microsoft.com/office/drawing/2014/main" id="{AFC2426E-0E61-4D7F-B484-1661095B1E6E}"/>
            </a:ext>
          </a:extLst>
        </xdr:cNvPr>
        <xdr:cNvSpPr txBox="1"/>
      </xdr:nvSpPr>
      <xdr:spPr>
        <a:xfrm>
          <a:off x="11354444" y="1771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162214</xdr:rowOff>
    </xdr:from>
    <xdr:ext cx="405111" cy="259045"/>
    <xdr:sp macro="" textlink="">
      <xdr:nvSpPr>
        <xdr:cNvPr id="796" name="n_1mainValue【庁舎】&#10;有形固定資産減価償却率">
          <a:extLst>
            <a:ext uri="{FF2B5EF4-FFF2-40B4-BE49-F238E27FC236}">
              <a16:creationId xmlns:a16="http://schemas.microsoft.com/office/drawing/2014/main" id="{43E14BDD-07B3-4629-AAC1-78FB6C0961DB}"/>
            </a:ext>
          </a:extLst>
        </xdr:cNvPr>
        <xdr:cNvSpPr txBox="1"/>
      </xdr:nvSpPr>
      <xdr:spPr>
        <a:xfrm>
          <a:off x="13738234" y="1833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124658</xdr:rowOff>
    </xdr:from>
    <xdr:ext cx="405111" cy="259045"/>
    <xdr:sp macro="" textlink="">
      <xdr:nvSpPr>
        <xdr:cNvPr id="797" name="n_2mainValue【庁舎】&#10;有形固定資産減価償却率">
          <a:extLst>
            <a:ext uri="{FF2B5EF4-FFF2-40B4-BE49-F238E27FC236}">
              <a16:creationId xmlns:a16="http://schemas.microsoft.com/office/drawing/2014/main" id="{59471181-B86A-452B-B4A7-A1D8B19566A7}"/>
            </a:ext>
          </a:extLst>
        </xdr:cNvPr>
        <xdr:cNvSpPr txBox="1"/>
      </xdr:nvSpPr>
      <xdr:spPr>
        <a:xfrm>
          <a:off x="12957184" y="18300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88735</xdr:rowOff>
    </xdr:from>
    <xdr:ext cx="405111" cy="259045"/>
    <xdr:sp macro="" textlink="">
      <xdr:nvSpPr>
        <xdr:cNvPr id="798" name="n_3mainValue【庁舎】&#10;有形固定資産減価償却率">
          <a:extLst>
            <a:ext uri="{FF2B5EF4-FFF2-40B4-BE49-F238E27FC236}">
              <a16:creationId xmlns:a16="http://schemas.microsoft.com/office/drawing/2014/main" id="{CBF67E67-8470-4FED-A1F9-89D530C44709}"/>
            </a:ext>
          </a:extLst>
        </xdr:cNvPr>
        <xdr:cNvSpPr txBox="1"/>
      </xdr:nvSpPr>
      <xdr:spPr>
        <a:xfrm>
          <a:off x="12171054" y="18266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799" name="n_4mainValue【庁舎】&#10;有形固定資産減価償却率">
          <a:extLst>
            <a:ext uri="{FF2B5EF4-FFF2-40B4-BE49-F238E27FC236}">
              <a16:creationId xmlns:a16="http://schemas.microsoft.com/office/drawing/2014/main" id="{F8309092-09F9-40FB-A66A-A4AF8B8476DC}"/>
            </a:ext>
          </a:extLst>
        </xdr:cNvPr>
        <xdr:cNvSpPr txBox="1"/>
      </xdr:nvSpPr>
      <xdr:spPr>
        <a:xfrm>
          <a:off x="11354444" y="18228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8304B55A-33C1-457C-8DF5-7CEDB4EE8E25}"/>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111E9034-DE17-4F30-AC9B-31227C977E92}"/>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41F7F3BD-8893-4DDA-963E-AA56D640473C}"/>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30A7C1CE-3233-4CF6-A3DF-92D16584091D}"/>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30CA1C55-4DCB-4685-9016-469A59C01A75}"/>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7DDB43DA-B4AB-4DF6-8EE4-F58671C7447C}"/>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C5B06351-A5D1-4EBA-92C8-8FE7F32F5045}"/>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FE3D4C7-210B-4FCF-87F5-8272F42478E5}"/>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4A0B657D-8707-4C26-9520-CD1C5D9D936C}"/>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AA6ABECD-1E9C-4964-ADDA-D9E074A5191D}"/>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9DED6CD6-8FAC-4CAD-ADD3-41C6D1A255A0}"/>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EB8E0396-B8D2-4E5D-A199-0C8A7959B811}"/>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2202EEAB-4C56-409B-BE5D-EC16F7171918}"/>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B9092C33-AD74-48F4-9DBE-3AE3E4168EF0}"/>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BBFDA017-AAD9-45EF-B8A3-3BA7F705736E}"/>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402A4C13-A852-4D32-9CCA-4DE24B9B8391}"/>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6B5933D6-308D-487C-9259-6971C8E44DED}"/>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5901548E-F3C1-47FE-BB46-FF60E04ABECA}"/>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60E04D93-DE26-44D7-99DF-7591CC63E58F}"/>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5749DBD4-174B-434B-B1BE-9FD304B68D73}"/>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44F24724-4BEC-4E21-AD48-341AEB060FAF}"/>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4C8274B2-7A4E-4A0E-961C-BD909DBB7521}"/>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46B3E16C-1C74-4AE1-92BD-420A844EA4F8}"/>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3068B21F-95D9-43D3-B85E-8BBF517D7425}"/>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6E875F03-EE61-4995-81F7-5EFD40732D93}"/>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5" name="直線コネクタ 824">
          <a:extLst>
            <a:ext uri="{FF2B5EF4-FFF2-40B4-BE49-F238E27FC236}">
              <a16:creationId xmlns:a16="http://schemas.microsoft.com/office/drawing/2014/main" id="{0FD31E5C-6A2D-4F94-B49A-169E57B13484}"/>
            </a:ext>
          </a:extLst>
        </xdr:cNvPr>
        <xdr:cNvCxnSpPr/>
      </xdr:nvCxnSpPr>
      <xdr:spPr>
        <a:xfrm flipV="1">
          <a:off x="19947254" y="17020631"/>
          <a:ext cx="0" cy="157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6" name="【庁舎】&#10;一人当たり面積最小値テキスト">
          <a:extLst>
            <a:ext uri="{FF2B5EF4-FFF2-40B4-BE49-F238E27FC236}">
              <a16:creationId xmlns:a16="http://schemas.microsoft.com/office/drawing/2014/main" id="{46213B9C-4434-4F2C-AED5-22F99B456D0A}"/>
            </a:ext>
          </a:extLst>
        </xdr:cNvPr>
        <xdr:cNvSpPr txBox="1"/>
      </xdr:nvSpPr>
      <xdr:spPr>
        <a:xfrm>
          <a:off x="19985990" y="1860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7" name="直線コネクタ 826">
          <a:extLst>
            <a:ext uri="{FF2B5EF4-FFF2-40B4-BE49-F238E27FC236}">
              <a16:creationId xmlns:a16="http://schemas.microsoft.com/office/drawing/2014/main" id="{DED435EF-B698-4893-801A-15A287CF6208}"/>
            </a:ext>
          </a:extLst>
        </xdr:cNvPr>
        <xdr:cNvCxnSpPr/>
      </xdr:nvCxnSpPr>
      <xdr:spPr>
        <a:xfrm>
          <a:off x="19885660" y="18594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8" name="【庁舎】&#10;一人当たり面積最大値テキスト">
          <a:extLst>
            <a:ext uri="{FF2B5EF4-FFF2-40B4-BE49-F238E27FC236}">
              <a16:creationId xmlns:a16="http://schemas.microsoft.com/office/drawing/2014/main" id="{FD038F6B-F289-4F2D-A660-3F22FCF1D54C}"/>
            </a:ext>
          </a:extLst>
        </xdr:cNvPr>
        <xdr:cNvSpPr txBox="1"/>
      </xdr:nvSpPr>
      <xdr:spPr>
        <a:xfrm>
          <a:off x="19985990" y="1679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9" name="直線コネクタ 828">
          <a:extLst>
            <a:ext uri="{FF2B5EF4-FFF2-40B4-BE49-F238E27FC236}">
              <a16:creationId xmlns:a16="http://schemas.microsoft.com/office/drawing/2014/main" id="{53F8F8ED-0DF3-4F71-ADB5-7033097072D3}"/>
            </a:ext>
          </a:extLst>
        </xdr:cNvPr>
        <xdr:cNvCxnSpPr/>
      </xdr:nvCxnSpPr>
      <xdr:spPr>
        <a:xfrm>
          <a:off x="19885660" y="170206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830" name="【庁舎】&#10;一人当たり面積平均値テキスト">
          <a:extLst>
            <a:ext uri="{FF2B5EF4-FFF2-40B4-BE49-F238E27FC236}">
              <a16:creationId xmlns:a16="http://schemas.microsoft.com/office/drawing/2014/main" id="{BBF68A31-2EFF-44EC-9C70-24E2C4820B42}"/>
            </a:ext>
          </a:extLst>
        </xdr:cNvPr>
        <xdr:cNvSpPr txBox="1"/>
      </xdr:nvSpPr>
      <xdr:spPr>
        <a:xfrm>
          <a:off x="19985990" y="18030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31" name="フローチャート: 判断 830">
          <a:extLst>
            <a:ext uri="{FF2B5EF4-FFF2-40B4-BE49-F238E27FC236}">
              <a16:creationId xmlns:a16="http://schemas.microsoft.com/office/drawing/2014/main" id="{2B5BC91F-A998-4D20-B6D5-29F4A38532B4}"/>
            </a:ext>
          </a:extLst>
        </xdr:cNvPr>
        <xdr:cNvSpPr/>
      </xdr:nvSpPr>
      <xdr:spPr>
        <a:xfrm>
          <a:off x="19904710" y="180575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2" name="フローチャート: 判断 831">
          <a:extLst>
            <a:ext uri="{FF2B5EF4-FFF2-40B4-BE49-F238E27FC236}">
              <a16:creationId xmlns:a16="http://schemas.microsoft.com/office/drawing/2014/main" id="{A0ABCD08-89B7-4AA5-B326-A1F4B1416D84}"/>
            </a:ext>
          </a:extLst>
        </xdr:cNvPr>
        <xdr:cNvSpPr/>
      </xdr:nvSpPr>
      <xdr:spPr>
        <a:xfrm>
          <a:off x="19161760" y="1805976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3" name="フローチャート: 判断 832">
          <a:extLst>
            <a:ext uri="{FF2B5EF4-FFF2-40B4-BE49-F238E27FC236}">
              <a16:creationId xmlns:a16="http://schemas.microsoft.com/office/drawing/2014/main" id="{D3B3CBF8-312C-4533-A98C-846A10139464}"/>
            </a:ext>
          </a:extLst>
        </xdr:cNvPr>
        <xdr:cNvSpPr/>
      </xdr:nvSpPr>
      <xdr:spPr>
        <a:xfrm>
          <a:off x="18345150" y="180592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4" name="フローチャート: 判断 833">
          <a:extLst>
            <a:ext uri="{FF2B5EF4-FFF2-40B4-BE49-F238E27FC236}">
              <a16:creationId xmlns:a16="http://schemas.microsoft.com/office/drawing/2014/main" id="{7DB7ED49-7035-45A2-8B38-46356BF109A4}"/>
            </a:ext>
          </a:extLst>
        </xdr:cNvPr>
        <xdr:cNvSpPr/>
      </xdr:nvSpPr>
      <xdr:spPr>
        <a:xfrm>
          <a:off x="17547590" y="1808507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5" name="フローチャート: 判断 834">
          <a:extLst>
            <a:ext uri="{FF2B5EF4-FFF2-40B4-BE49-F238E27FC236}">
              <a16:creationId xmlns:a16="http://schemas.microsoft.com/office/drawing/2014/main" id="{E8D51CE5-66C4-4D8B-999C-EC908C21B4E7}"/>
            </a:ext>
          </a:extLst>
        </xdr:cNvPr>
        <xdr:cNvSpPr/>
      </xdr:nvSpPr>
      <xdr:spPr>
        <a:xfrm>
          <a:off x="16761460" y="1809677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3BBB783C-337D-4901-B9C5-31A935448493}"/>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BBB0B24-5553-4550-B6EA-B09166E27D67}"/>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33C6C561-3124-443B-8482-E0B9564DAC0D}"/>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E18D081D-EF1F-44F3-BD42-EABEDFC70490}"/>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315D9F3-47A3-4AD3-B1B3-63CBC8266481}"/>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38463</xdr:rowOff>
    </xdr:from>
    <xdr:to>
      <xdr:col>116</xdr:col>
      <xdr:colOff>114300</xdr:colOff>
      <xdr:row>99</xdr:row>
      <xdr:rowOff>140063</xdr:rowOff>
    </xdr:to>
    <xdr:sp macro="" textlink="">
      <xdr:nvSpPr>
        <xdr:cNvPr id="841" name="楕円 840">
          <a:extLst>
            <a:ext uri="{FF2B5EF4-FFF2-40B4-BE49-F238E27FC236}">
              <a16:creationId xmlns:a16="http://schemas.microsoft.com/office/drawing/2014/main" id="{7DEBE110-6AB7-4344-A546-08CB25C34788}"/>
            </a:ext>
          </a:extLst>
        </xdr:cNvPr>
        <xdr:cNvSpPr/>
      </xdr:nvSpPr>
      <xdr:spPr>
        <a:xfrm>
          <a:off x="19904710" y="1701201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124840</xdr:rowOff>
    </xdr:from>
    <xdr:ext cx="469744" cy="259045"/>
    <xdr:sp macro="" textlink="">
      <xdr:nvSpPr>
        <xdr:cNvPr id="842" name="【庁舎】&#10;一人当たり面積該当値テキスト">
          <a:extLst>
            <a:ext uri="{FF2B5EF4-FFF2-40B4-BE49-F238E27FC236}">
              <a16:creationId xmlns:a16="http://schemas.microsoft.com/office/drawing/2014/main" id="{68ED01E0-83E8-44A1-B03B-C3BDED5F0228}"/>
            </a:ext>
          </a:extLst>
        </xdr:cNvPr>
        <xdr:cNvSpPr txBox="1"/>
      </xdr:nvSpPr>
      <xdr:spPr>
        <a:xfrm>
          <a:off x="19985990" y="169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62956</xdr:rowOff>
    </xdr:from>
    <xdr:to>
      <xdr:col>112</xdr:col>
      <xdr:colOff>38100</xdr:colOff>
      <xdr:row>99</xdr:row>
      <xdr:rowOff>164556</xdr:rowOff>
    </xdr:to>
    <xdr:sp macro="" textlink="">
      <xdr:nvSpPr>
        <xdr:cNvPr id="843" name="楕円 842">
          <a:extLst>
            <a:ext uri="{FF2B5EF4-FFF2-40B4-BE49-F238E27FC236}">
              <a16:creationId xmlns:a16="http://schemas.microsoft.com/office/drawing/2014/main" id="{2157043E-3CE6-4CF5-8E6E-4026B9360F61}"/>
            </a:ext>
          </a:extLst>
        </xdr:cNvPr>
        <xdr:cNvSpPr/>
      </xdr:nvSpPr>
      <xdr:spPr>
        <a:xfrm>
          <a:off x="19161760" y="17032696"/>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89263</xdr:rowOff>
    </xdr:from>
    <xdr:to>
      <xdr:col>116</xdr:col>
      <xdr:colOff>63500</xdr:colOff>
      <xdr:row>99</xdr:row>
      <xdr:rowOff>113756</xdr:rowOff>
    </xdr:to>
    <xdr:cxnSp macro="">
      <xdr:nvCxnSpPr>
        <xdr:cNvPr id="844" name="直線コネクタ 843">
          <a:extLst>
            <a:ext uri="{FF2B5EF4-FFF2-40B4-BE49-F238E27FC236}">
              <a16:creationId xmlns:a16="http://schemas.microsoft.com/office/drawing/2014/main" id="{4D9ED779-8787-4539-9638-8E29304C2069}"/>
            </a:ext>
          </a:extLst>
        </xdr:cNvPr>
        <xdr:cNvCxnSpPr/>
      </xdr:nvCxnSpPr>
      <xdr:spPr>
        <a:xfrm flipV="1">
          <a:off x="19204940" y="17066623"/>
          <a:ext cx="74295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92348</xdr:rowOff>
    </xdr:from>
    <xdr:to>
      <xdr:col>107</xdr:col>
      <xdr:colOff>101600</xdr:colOff>
      <xdr:row>100</xdr:row>
      <xdr:rowOff>22498</xdr:rowOff>
    </xdr:to>
    <xdr:sp macro="" textlink="">
      <xdr:nvSpPr>
        <xdr:cNvPr id="845" name="楕円 844">
          <a:extLst>
            <a:ext uri="{FF2B5EF4-FFF2-40B4-BE49-F238E27FC236}">
              <a16:creationId xmlns:a16="http://schemas.microsoft.com/office/drawing/2014/main" id="{1DFF5D6C-DA39-4E73-949A-87626F904145}"/>
            </a:ext>
          </a:extLst>
        </xdr:cNvPr>
        <xdr:cNvSpPr/>
      </xdr:nvSpPr>
      <xdr:spPr>
        <a:xfrm>
          <a:off x="18345150" y="1706970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113756</xdr:rowOff>
    </xdr:from>
    <xdr:to>
      <xdr:col>111</xdr:col>
      <xdr:colOff>177800</xdr:colOff>
      <xdr:row>99</xdr:row>
      <xdr:rowOff>143148</xdr:rowOff>
    </xdr:to>
    <xdr:cxnSp macro="">
      <xdr:nvCxnSpPr>
        <xdr:cNvPr id="846" name="直線コネクタ 845">
          <a:extLst>
            <a:ext uri="{FF2B5EF4-FFF2-40B4-BE49-F238E27FC236}">
              <a16:creationId xmlns:a16="http://schemas.microsoft.com/office/drawing/2014/main" id="{A58A8155-2297-45DC-802D-CD52CD525AA9}"/>
            </a:ext>
          </a:extLst>
        </xdr:cNvPr>
        <xdr:cNvCxnSpPr/>
      </xdr:nvCxnSpPr>
      <xdr:spPr>
        <a:xfrm flipV="1">
          <a:off x="18399760" y="17087306"/>
          <a:ext cx="80518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121738</xdr:rowOff>
    </xdr:from>
    <xdr:to>
      <xdr:col>102</xdr:col>
      <xdr:colOff>165100</xdr:colOff>
      <xdr:row>100</xdr:row>
      <xdr:rowOff>51888</xdr:rowOff>
    </xdr:to>
    <xdr:sp macro="" textlink="">
      <xdr:nvSpPr>
        <xdr:cNvPr id="847" name="楕円 846">
          <a:extLst>
            <a:ext uri="{FF2B5EF4-FFF2-40B4-BE49-F238E27FC236}">
              <a16:creationId xmlns:a16="http://schemas.microsoft.com/office/drawing/2014/main" id="{7223DA97-86EC-4671-BFEE-20D10841175D}"/>
            </a:ext>
          </a:extLst>
        </xdr:cNvPr>
        <xdr:cNvSpPr/>
      </xdr:nvSpPr>
      <xdr:spPr>
        <a:xfrm>
          <a:off x="17547590" y="1709719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143148</xdr:rowOff>
    </xdr:from>
    <xdr:to>
      <xdr:col>107</xdr:col>
      <xdr:colOff>50800</xdr:colOff>
      <xdr:row>100</xdr:row>
      <xdr:rowOff>1088</xdr:rowOff>
    </xdr:to>
    <xdr:cxnSp macro="">
      <xdr:nvCxnSpPr>
        <xdr:cNvPr id="848" name="直線コネクタ 847">
          <a:extLst>
            <a:ext uri="{FF2B5EF4-FFF2-40B4-BE49-F238E27FC236}">
              <a16:creationId xmlns:a16="http://schemas.microsoft.com/office/drawing/2014/main" id="{CE9CB039-B5B6-40CD-8DE7-DB8188EEDF79}"/>
            </a:ext>
          </a:extLst>
        </xdr:cNvPr>
        <xdr:cNvCxnSpPr/>
      </xdr:nvCxnSpPr>
      <xdr:spPr>
        <a:xfrm flipV="1">
          <a:off x="17602200" y="17114793"/>
          <a:ext cx="797560" cy="3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147864</xdr:rowOff>
    </xdr:from>
    <xdr:to>
      <xdr:col>98</xdr:col>
      <xdr:colOff>38100</xdr:colOff>
      <xdr:row>100</xdr:row>
      <xdr:rowOff>78014</xdr:rowOff>
    </xdr:to>
    <xdr:sp macro="" textlink="">
      <xdr:nvSpPr>
        <xdr:cNvPr id="849" name="楕円 848">
          <a:extLst>
            <a:ext uri="{FF2B5EF4-FFF2-40B4-BE49-F238E27FC236}">
              <a16:creationId xmlns:a16="http://schemas.microsoft.com/office/drawing/2014/main" id="{3B965E6F-D476-4D70-9FE4-7A581523269C}"/>
            </a:ext>
          </a:extLst>
        </xdr:cNvPr>
        <xdr:cNvSpPr/>
      </xdr:nvSpPr>
      <xdr:spPr>
        <a:xfrm>
          <a:off x="16761460" y="1711950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1088</xdr:rowOff>
    </xdr:from>
    <xdr:to>
      <xdr:col>102</xdr:col>
      <xdr:colOff>114300</xdr:colOff>
      <xdr:row>100</xdr:row>
      <xdr:rowOff>27214</xdr:rowOff>
    </xdr:to>
    <xdr:cxnSp macro="">
      <xdr:nvCxnSpPr>
        <xdr:cNvPr id="850" name="直線コネクタ 849">
          <a:extLst>
            <a:ext uri="{FF2B5EF4-FFF2-40B4-BE49-F238E27FC236}">
              <a16:creationId xmlns:a16="http://schemas.microsoft.com/office/drawing/2014/main" id="{C9284805-17F2-4606-8926-73653E180954}"/>
            </a:ext>
          </a:extLst>
        </xdr:cNvPr>
        <xdr:cNvCxnSpPr/>
      </xdr:nvCxnSpPr>
      <xdr:spPr>
        <a:xfrm flipV="1">
          <a:off x="16804640" y="17146088"/>
          <a:ext cx="79756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851" name="n_1aveValue【庁舎】&#10;一人当たり面積">
          <a:extLst>
            <a:ext uri="{FF2B5EF4-FFF2-40B4-BE49-F238E27FC236}">
              <a16:creationId xmlns:a16="http://schemas.microsoft.com/office/drawing/2014/main" id="{8CFCFDE7-65A3-4648-AB23-4EA1AFF5891D}"/>
            </a:ext>
          </a:extLst>
        </xdr:cNvPr>
        <xdr:cNvSpPr txBox="1"/>
      </xdr:nvSpPr>
      <xdr:spPr>
        <a:xfrm>
          <a:off x="18982132"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852" name="n_2aveValue【庁舎】&#10;一人当たり面積">
          <a:extLst>
            <a:ext uri="{FF2B5EF4-FFF2-40B4-BE49-F238E27FC236}">
              <a16:creationId xmlns:a16="http://schemas.microsoft.com/office/drawing/2014/main" id="{2E3B2F98-2B1B-4F1F-BFE8-ACAF05F352C2}"/>
            </a:ext>
          </a:extLst>
        </xdr:cNvPr>
        <xdr:cNvSpPr txBox="1"/>
      </xdr:nvSpPr>
      <xdr:spPr>
        <a:xfrm>
          <a:off x="18182032" y="1814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853" name="n_3aveValue【庁舎】&#10;一人当たり面積">
          <a:extLst>
            <a:ext uri="{FF2B5EF4-FFF2-40B4-BE49-F238E27FC236}">
              <a16:creationId xmlns:a16="http://schemas.microsoft.com/office/drawing/2014/main" id="{4AC73A24-C7F3-4367-8423-A32557D95764}"/>
            </a:ext>
          </a:extLst>
        </xdr:cNvPr>
        <xdr:cNvSpPr txBox="1"/>
      </xdr:nvSpPr>
      <xdr:spPr>
        <a:xfrm>
          <a:off x="17384472"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854" name="n_4aveValue【庁舎】&#10;一人当たり面積">
          <a:extLst>
            <a:ext uri="{FF2B5EF4-FFF2-40B4-BE49-F238E27FC236}">
              <a16:creationId xmlns:a16="http://schemas.microsoft.com/office/drawing/2014/main" id="{278C8DB5-82B5-4C83-A0E7-E8BA15288D24}"/>
            </a:ext>
          </a:extLst>
        </xdr:cNvPr>
        <xdr:cNvSpPr txBox="1"/>
      </xdr:nvSpPr>
      <xdr:spPr>
        <a:xfrm>
          <a:off x="16588817" y="1818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9633</xdr:rowOff>
    </xdr:from>
    <xdr:ext cx="469744" cy="259045"/>
    <xdr:sp macro="" textlink="">
      <xdr:nvSpPr>
        <xdr:cNvPr id="855" name="n_1mainValue【庁舎】&#10;一人当たり面積">
          <a:extLst>
            <a:ext uri="{FF2B5EF4-FFF2-40B4-BE49-F238E27FC236}">
              <a16:creationId xmlns:a16="http://schemas.microsoft.com/office/drawing/2014/main" id="{36A6334E-ADE9-4769-89C5-713F6605BAA4}"/>
            </a:ext>
          </a:extLst>
        </xdr:cNvPr>
        <xdr:cNvSpPr txBox="1"/>
      </xdr:nvSpPr>
      <xdr:spPr>
        <a:xfrm>
          <a:off x="18982132" y="1681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39025</xdr:rowOff>
    </xdr:from>
    <xdr:ext cx="469744" cy="259045"/>
    <xdr:sp macro="" textlink="">
      <xdr:nvSpPr>
        <xdr:cNvPr id="856" name="n_2mainValue【庁舎】&#10;一人当たり面積">
          <a:extLst>
            <a:ext uri="{FF2B5EF4-FFF2-40B4-BE49-F238E27FC236}">
              <a16:creationId xmlns:a16="http://schemas.microsoft.com/office/drawing/2014/main" id="{6FE99FE4-91D9-48BA-8A98-043E8BC10E03}"/>
            </a:ext>
          </a:extLst>
        </xdr:cNvPr>
        <xdr:cNvSpPr txBox="1"/>
      </xdr:nvSpPr>
      <xdr:spPr>
        <a:xfrm>
          <a:off x="18182032" y="1684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68415</xdr:rowOff>
    </xdr:from>
    <xdr:ext cx="469744" cy="259045"/>
    <xdr:sp macro="" textlink="">
      <xdr:nvSpPr>
        <xdr:cNvPr id="857" name="n_3mainValue【庁舎】&#10;一人当たり面積">
          <a:extLst>
            <a:ext uri="{FF2B5EF4-FFF2-40B4-BE49-F238E27FC236}">
              <a16:creationId xmlns:a16="http://schemas.microsoft.com/office/drawing/2014/main" id="{D740704B-4FDD-4122-AE0E-14D46FAC0795}"/>
            </a:ext>
          </a:extLst>
        </xdr:cNvPr>
        <xdr:cNvSpPr txBox="1"/>
      </xdr:nvSpPr>
      <xdr:spPr>
        <a:xfrm>
          <a:off x="17384472" y="1686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94541</xdr:rowOff>
    </xdr:from>
    <xdr:ext cx="469744" cy="259045"/>
    <xdr:sp macro="" textlink="">
      <xdr:nvSpPr>
        <xdr:cNvPr id="858" name="n_4mainValue【庁舎】&#10;一人当たり面積">
          <a:extLst>
            <a:ext uri="{FF2B5EF4-FFF2-40B4-BE49-F238E27FC236}">
              <a16:creationId xmlns:a16="http://schemas.microsoft.com/office/drawing/2014/main" id="{439D2C8E-6A56-4F47-92E5-E188845E5E9A}"/>
            </a:ext>
          </a:extLst>
        </xdr:cNvPr>
        <xdr:cNvSpPr txBox="1"/>
      </xdr:nvSpPr>
      <xdr:spPr>
        <a:xfrm>
          <a:off x="16588817" y="1690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FEDA47BC-010C-405D-B11C-783E351175F7}"/>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58D48864-7A6C-43F6-9862-0747B89ABB40}"/>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E7C9BB03-DD50-4D86-8D9B-8899379CDC7C}"/>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類似団体と比較して特に有形固定資産減価償却率が高くなっている施設は、一般廃棄物処理施設であり、特に低くなっている施設は消防施設である。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一般廃棄物処理施設については、新しい施設の建設を予定しており、老朽化対策に取り組んでいく。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消防施設は、老朽化した消防団詰所の計画的な建替えを進めたことにより、有形固定資産減価償却率が大きく低下している。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36,268
35,889
230.10
27,826,100
26,450,443
1,113,050
14,915,457
24,052,658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に加え、市内に中心となる産業がないこと等により、財政基盤が弱く、類似団体平均を下回っている。定員管理計画に基づく退職者補充職員数の抑制による人件費の削減、組織の合理化、緊急に必要な事業を峻別し、投資的経費を抑制するなど、歳出の見直しを継続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46990</xdr:rowOff>
    </xdr:from>
    <xdr:to>
      <xdr:col>23</xdr:col>
      <xdr:colOff>133350</xdr:colOff>
      <xdr:row>43</xdr:row>
      <xdr:rowOff>71120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4193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46990</xdr:rowOff>
    </xdr:from>
    <xdr:to>
      <xdr:col>19</xdr:col>
      <xdr:colOff>133350</xdr:colOff>
      <xdr:row>43</xdr:row>
      <xdr:rowOff>46990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46990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22860</xdr:rowOff>
    </xdr:from>
    <xdr:to>
      <xdr:col>11</xdr:col>
      <xdr:colOff>31750</xdr:colOff>
      <xdr:row>43</xdr:row>
      <xdr:rowOff>46990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3952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163847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167640</xdr:rowOff>
    </xdr:from>
    <xdr:to>
      <xdr:col>15</xdr:col>
      <xdr:colOff>133350</xdr:colOff>
      <xdr:row>43</xdr:row>
      <xdr:rowOff>97790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143510</xdr:rowOff>
    </xdr:from>
    <xdr:to>
      <xdr:col>7</xdr:col>
      <xdr:colOff>31750</xdr:colOff>
      <xdr:row>43</xdr:row>
      <xdr:rowOff>73660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58437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年度は、公債費の増加と臨時財政対策債を発行しなかったことにより、経常収支比率が悪化し、類似団体平均を上回った（対前年度比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％）。公債費については、令和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年度にピークを迎え、令和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年度以降減少する予定である。そのほか職員数の削減や事務事業の抜本的な見直し等、行財政改革を継続し経常経費の削減を行っていく。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61</xdr:row>
      <xdr:rowOff>55033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0892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61</xdr:row>
      <xdr:rowOff>83185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40892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150071</xdr:rowOff>
    </xdr:from>
    <xdr:to>
      <xdr:col>15</xdr:col>
      <xdr:colOff>82550</xdr:colOff>
      <xdr:row>61</xdr:row>
      <xdr:rowOff>83185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37071"/>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85725</xdr:rowOff>
    </xdr:from>
    <xdr:to>
      <xdr:col>11</xdr:col>
      <xdr:colOff>31750</xdr:colOff>
      <xdr:row>60</xdr:row>
      <xdr:rowOff>150071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72725"/>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4233</xdr:rowOff>
    </xdr:from>
    <xdr:to>
      <xdr:col>23</xdr:col>
      <xdr:colOff>184150</xdr:colOff>
      <xdr:row>61</xdr:row>
      <xdr:rowOff>105833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147760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3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32385</xdr:rowOff>
    </xdr:from>
    <xdr:to>
      <xdr:col>15</xdr:col>
      <xdr:colOff>133350</xdr:colOff>
      <xdr:row>61</xdr:row>
      <xdr:rowOff>133985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99271</xdr:rowOff>
    </xdr:from>
    <xdr:to>
      <xdr:col>11</xdr:col>
      <xdr:colOff>82550</xdr:colOff>
      <xdr:row>61</xdr:row>
      <xdr:rowOff>29421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39598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34925</xdr:rowOff>
    </xdr:from>
    <xdr:to>
      <xdr:col>7</xdr:col>
      <xdr:colOff>31750</xdr:colOff>
      <xdr:row>60</xdr:row>
      <xdr:rowOff>136525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146702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７町村が合併したことにより、類似団体と比較して人口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職員数が多いため、人件費が高止まり傾向にある。また、旧町村で運営していた施設を引き継いだことから、類似団体と比べて公共施設が多く、維持管理経費が高くなっている。現在、公共施設等総合管理計画に基づく公共施設の再編を実施しているが、更なる効率的な運営のために、行財政改革を推進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14528</xdr:rowOff>
    </xdr:from>
    <xdr:to>
      <xdr:col>23</xdr:col>
      <xdr:colOff>133350</xdr:colOff>
      <xdr:row>83</xdr:row>
      <xdr:rowOff>121966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4244878"/>
          <a:ext cx="838200" cy="10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161852</xdr:rowOff>
    </xdr:from>
    <xdr:to>
      <xdr:col>19</xdr:col>
      <xdr:colOff>133350</xdr:colOff>
      <xdr:row>83</xdr:row>
      <xdr:rowOff>121966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220752"/>
          <a:ext cx="889000" cy="13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122403</xdr:rowOff>
    </xdr:from>
    <xdr:to>
      <xdr:col>15</xdr:col>
      <xdr:colOff>82550</xdr:colOff>
      <xdr:row>82</xdr:row>
      <xdr:rowOff>161852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81303"/>
          <a:ext cx="889000" cy="3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105404</xdr:rowOff>
    </xdr:from>
    <xdr:to>
      <xdr:col>11</xdr:col>
      <xdr:colOff>31750</xdr:colOff>
      <xdr:row>82</xdr:row>
      <xdr:rowOff>122403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64304"/>
          <a:ext cx="889000" cy="1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135178</xdr:rowOff>
    </xdr:from>
    <xdr:to>
      <xdr:col>23</xdr:col>
      <xdr:colOff>184150</xdr:colOff>
      <xdr:row>83</xdr:row>
      <xdr:rowOff>65328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9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107255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6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71166</xdr:rowOff>
    </xdr:from>
    <xdr:to>
      <xdr:col>19</xdr:col>
      <xdr:colOff>184150</xdr:colOff>
      <xdr:row>84</xdr:row>
      <xdr:rowOff>1316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30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157543</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387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111052</xdr:rowOff>
    </xdr:from>
    <xdr:to>
      <xdr:col>15</xdr:col>
      <xdr:colOff>133350</xdr:colOff>
      <xdr:row>83</xdr:row>
      <xdr:rowOff>41202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6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25979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71603</xdr:rowOff>
    </xdr:from>
    <xdr:to>
      <xdr:col>11</xdr:col>
      <xdr:colOff>82550</xdr:colOff>
      <xdr:row>83</xdr:row>
      <xdr:rowOff>1753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3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157980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1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54604</xdr:rowOff>
    </xdr:from>
    <xdr:to>
      <xdr:col>7</xdr:col>
      <xdr:colOff>31750</xdr:colOff>
      <xdr:row>82</xdr:row>
      <xdr:rowOff>156204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1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140981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19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旧来からの給与体系により、類似団体平均を上回る</a:t>
          </a:r>
          <a:r>
            <a:rPr kumimoji="1" lang="en-US" altLang="ja-JP" sz="1300">
              <a:latin typeface="ＭＳ Ｐゴシック" panose="020B0600070205080204" pitchFamily="50" charset="-128"/>
              <a:ea typeface="ＭＳ Ｐゴシック" panose="020B0600070205080204" pitchFamily="50" charset="-128"/>
            </a:rPr>
            <a:t>98.0</a:t>
          </a:r>
          <a:r>
            <a:rPr kumimoji="1" lang="ja-JP" altLang="en-US" sz="1300">
              <a:latin typeface="ＭＳ Ｐゴシック" panose="020B0600070205080204" pitchFamily="50" charset="-128"/>
              <a:ea typeface="ＭＳ Ｐゴシック" panose="020B0600070205080204" pitchFamily="50" charset="-128"/>
            </a:rPr>
            <a:t>となっている。今後も人事院勧告や千葉県人事委員会勧告の実施状況を勘案し、国や千葉県に準じた方向で給与制度の適正化を図り、人件費の抑制に努める。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86</xdr:row>
      <xdr:rowOff>128411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87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88</xdr:row>
      <xdr:rowOff>26811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87311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26811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50741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40216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50741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147461</xdr:rowOff>
    </xdr:from>
    <xdr:to>
      <xdr:col>73</xdr:col>
      <xdr:colOff>44450</xdr:colOff>
      <xdr:row>88</xdr:row>
      <xdr:rowOff>77611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市町村合併により、職員数が類似団体平均を上回っている。定員適正化計画に基づき職員数の削減を進めるとともに、組織機構及び事業の見直し等により、適切な定員管理に努める。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119380</xdr:rowOff>
    </xdr:from>
    <xdr:to>
      <xdr:col>81</xdr:col>
      <xdr:colOff>44450</xdr:colOff>
      <xdr:row>61</xdr:row>
      <xdr:rowOff>148106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577830"/>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96399</xdr:rowOff>
    </xdr:from>
    <xdr:to>
      <xdr:col>77</xdr:col>
      <xdr:colOff>44450</xdr:colOff>
      <xdr:row>61</xdr:row>
      <xdr:rowOff>119380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55484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74567</xdr:rowOff>
    </xdr:from>
    <xdr:to>
      <xdr:col>72</xdr:col>
      <xdr:colOff>203200</xdr:colOff>
      <xdr:row>61</xdr:row>
      <xdr:rowOff>96399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3301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63077</xdr:rowOff>
    </xdr:from>
    <xdr:to>
      <xdr:col>68</xdr:col>
      <xdr:colOff>152400</xdr:colOff>
      <xdr:row>61</xdr:row>
      <xdr:rowOff>74567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52152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97306</xdr:rowOff>
    </xdr:from>
    <xdr:to>
      <xdr:col>81</xdr:col>
      <xdr:colOff>95250</xdr:colOff>
      <xdr:row>62</xdr:row>
      <xdr:rowOff>27456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69383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2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68580</xdr:rowOff>
    </xdr:from>
    <xdr:to>
      <xdr:col>77</xdr:col>
      <xdr:colOff>95250</xdr:colOff>
      <xdr:row>61</xdr:row>
      <xdr:rowOff>170180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154957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45599</xdr:rowOff>
    </xdr:from>
    <xdr:to>
      <xdr:col>73</xdr:col>
      <xdr:colOff>44450</xdr:colOff>
      <xdr:row>61</xdr:row>
      <xdr:rowOff>147199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131976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9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23767</xdr:rowOff>
    </xdr:from>
    <xdr:to>
      <xdr:col>68</xdr:col>
      <xdr:colOff>203200</xdr:colOff>
      <xdr:row>61</xdr:row>
      <xdr:rowOff>125367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110144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12277</xdr:rowOff>
    </xdr:from>
    <xdr:to>
      <xdr:col>64</xdr:col>
      <xdr:colOff>152400</xdr:colOff>
      <xdr:row>61</xdr:row>
      <xdr:rowOff>113877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98654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緊急度・住民ニーズを的確に把握した事業の選択と、合併特例事業や過疎対策事業のように交付税措置のある有利な起債を利用することにより、類似団体平均を下回っているが、比率自体は年々増加している状況である。今後も投資事業の厳選等による実質公債費比率の抑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171344</xdr:rowOff>
    </xdr:from>
    <xdr:to>
      <xdr:col>81</xdr:col>
      <xdr:colOff>44450</xdr:colOff>
      <xdr:row>37</xdr:row>
      <xdr:rowOff>13970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343544"/>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167322</xdr:rowOff>
    </xdr:from>
    <xdr:to>
      <xdr:col>77</xdr:col>
      <xdr:colOff>44450</xdr:colOff>
      <xdr:row>36</xdr:row>
      <xdr:rowOff>171344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3952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165312</xdr:rowOff>
    </xdr:from>
    <xdr:to>
      <xdr:col>72</xdr:col>
      <xdr:colOff>203200</xdr:colOff>
      <xdr:row>36</xdr:row>
      <xdr:rowOff>167322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3751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163301</xdr:rowOff>
    </xdr:from>
    <xdr:to>
      <xdr:col>68</xdr:col>
      <xdr:colOff>152400</xdr:colOff>
      <xdr:row>36</xdr:row>
      <xdr:rowOff>165312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3550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151147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120544</xdr:rowOff>
    </xdr:from>
    <xdr:to>
      <xdr:col>77</xdr:col>
      <xdr:colOff>95250</xdr:colOff>
      <xdr:row>37</xdr:row>
      <xdr:rowOff>50694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60871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6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116522</xdr:rowOff>
    </xdr:from>
    <xdr:to>
      <xdr:col>73</xdr:col>
      <xdr:colOff>44450</xdr:colOff>
      <xdr:row>37</xdr:row>
      <xdr:rowOff>46672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56849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114512</xdr:rowOff>
    </xdr:from>
    <xdr:to>
      <xdr:col>68</xdr:col>
      <xdr:colOff>203200</xdr:colOff>
      <xdr:row>37</xdr:row>
      <xdr:rowOff>44662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54839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112501</xdr:rowOff>
    </xdr:from>
    <xdr:to>
      <xdr:col>64</xdr:col>
      <xdr:colOff>152400</xdr:colOff>
      <xdr:row>37</xdr:row>
      <xdr:rowOff>42651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52828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いる主な要因は、地方債へ充当可能な基金の増加と、交付税措置のある有利な起債を利用することによる基準財政需要額の増加により、充当可能財源等が増加し、実質的な将来負担額がマイナスとなっているためである。今後も将来世代への負担を抑制し、健全な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65507</xdr:rowOff>
    </xdr:from>
    <xdr:to>
      <xdr:col>73</xdr:col>
      <xdr:colOff>44450</xdr:colOff>
      <xdr:row>15</xdr:row>
      <xdr:rowOff>167107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36,268
35,889
230.10
27,826,100
26,450,443
1,113,050
14,915,457
24,052,658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類似団体と比較して多いことから、経常収支比率の人件費分が高くなっている。これは、市町村合併による旧団体からの職員を引き継いだことが大きな要因で、引き続き、定員管理計画を中心とした取り組みにより、新規採用の抑制を図る等、長期的視点に立った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59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37</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7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21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05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概ね類似団体平均程度となっている。市町村合併前と変わらない住民サービス維持のため、旧団体運営施設を合併後も多く継続している。引き続き、民間委託や指定管理者制度の導入などによる効果的な運営に努め、公共施設等総合管理計画に基づく公共施設の再編を行っていく方針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17</xdr:row>
      <xdr:rowOff>158750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60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101600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60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76200</xdr:rowOff>
    </xdr:from>
    <xdr:to>
      <xdr:col>73</xdr:col>
      <xdr:colOff>180975</xdr:colOff>
      <xdr:row>18</xdr:row>
      <xdr:rowOff>101600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62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25400</xdr:rowOff>
    </xdr:from>
    <xdr:to>
      <xdr:col>69</xdr:col>
      <xdr:colOff>92075</xdr:colOff>
      <xdr:row>18</xdr:row>
      <xdr:rowOff>76200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1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107950</xdr:rowOff>
    </xdr:from>
    <xdr:to>
      <xdr:col>82</xdr:col>
      <xdr:colOff>158750</xdr:colOff>
      <xdr:row>18</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50800</xdr:rowOff>
    </xdr:from>
    <xdr:to>
      <xdr:col>74</xdr:col>
      <xdr:colOff>31750</xdr:colOff>
      <xdr:row>18</xdr:row>
      <xdr:rowOff>152400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25400</xdr:rowOff>
    </xdr:from>
    <xdr:to>
      <xdr:col>69</xdr:col>
      <xdr:colOff>142875</xdr:colOff>
      <xdr:row>18</xdr:row>
      <xdr:rowOff>127000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扶助費に係る経常収支比率は、障害介護給付費の増加により上昇傾向にあり、令和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と増加したものの、類似団体平均を下回っている状況が続いている。扶助費全体では、合併以降ほぼ横ばいで推移しているが、社会保障経費自体の増加傾向により、財政の圧迫が予想されるため、国の動向に注意しながら、随時対応を検討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54</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194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76200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194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76200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54</xdr:row>
      <xdr:rowOff>25400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94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25400</xdr:rowOff>
    </xdr:from>
    <xdr:to>
      <xdr:col>15</xdr:col>
      <xdr:colOff>149225</xdr:colOff>
      <xdr:row>54</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137177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主な内容は、国民健康保険特別会計、後期高齢者医療特別会計、介護保険特別会計への繰出金である。類似団体平均を上回っているのは、介護保険特別会計への介護給付費繰出金の増加が主な理由となっており、経費削減や介護保険料の適正化等を図ることにより、普通会計の負担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164556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2246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105773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224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86178</xdr:rowOff>
    </xdr:from>
    <xdr:to>
      <xdr:col>73</xdr:col>
      <xdr:colOff>180975</xdr:colOff>
      <xdr:row>55</xdr:row>
      <xdr:rowOff>105773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159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92710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159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113756</xdr:rowOff>
    </xdr:from>
    <xdr:to>
      <xdr:col>82</xdr:col>
      <xdr:colOff>158750</xdr:colOff>
      <xdr:row>56</xdr:row>
      <xdr:rowOff>43906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85833</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1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54973</xdr:rowOff>
    </xdr:from>
    <xdr:to>
      <xdr:col>74</xdr:col>
      <xdr:colOff>31750</xdr:colOff>
      <xdr:row>55</xdr:row>
      <xdr:rowOff>156573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166750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類似団体と比べ低い水準となっている。補助費等の内訳を見ると一部事務組合への負担金が高くなっているが、これは他団体との共同処理事業が多く、設立組合数が多くなっているためである。また、各種団体や事業に対する補助交付金も高くなっており、引き続き効果等を検討のうえ、補助金等の見直しや廃止を行う方針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30988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894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67564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03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67564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58420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合併町村の地方債を引き継いだことに加え、老朽化した公共施設の大規模改修等により地方債現在高が増加した影響で、地方債の元利償還金が膨らんでおり、公債費に係る経常収支比率は類似団体平均を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ポイント上回っている。引き続き、後世への負担を抑制し、健全な財政運営に努める。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159004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480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4805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115570</xdr:rowOff>
    </xdr:from>
    <xdr:to>
      <xdr:col>15</xdr:col>
      <xdr:colOff>98425</xdr:colOff>
      <xdr:row>76</xdr:row>
      <xdr:rowOff>133858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14577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115570</xdr:rowOff>
    </xdr:from>
    <xdr:to>
      <xdr:col>11</xdr:col>
      <xdr:colOff>9525</xdr:colOff>
      <xdr:row>76</xdr:row>
      <xdr:rowOff>124713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14577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80281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153433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183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83058</xdr:rowOff>
    </xdr:from>
    <xdr:to>
      <xdr:col>15</xdr:col>
      <xdr:colOff>149225</xdr:colOff>
      <xdr:row>77</xdr:row>
      <xdr:rowOff>13208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169435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1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64770</xdr:rowOff>
    </xdr:from>
    <xdr:to>
      <xdr:col>11</xdr:col>
      <xdr:colOff>60325</xdr:colOff>
      <xdr:row>76</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73913</xdr:rowOff>
    </xdr:from>
    <xdr:to>
      <xdr:col>6</xdr:col>
      <xdr:colOff>171450</xdr:colOff>
      <xdr:row>77</xdr:row>
      <xdr:rowOff>4063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160290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19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良好な数値で推移しているが、これは、普通交付税をはじめとした依存財源の影響が大きいためで、今後、悪化する恐れがある。そのため、合併により増加した人件費や物件費を中心に計画的な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77</xdr:row>
      <xdr:rowOff>143002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080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78</xdr:row>
      <xdr:rowOff>53848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080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53848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446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143002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532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108729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32529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112540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97117</xdr:rowOff>
    </xdr:from>
    <xdr:to>
      <xdr:col>29</xdr:col>
      <xdr:colOff>127000</xdr:colOff>
      <xdr:row>15</xdr:row>
      <xdr:rowOff>102743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16492"/>
          <a:ext cx="647700" cy="5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100927</xdr:rowOff>
    </xdr:from>
    <xdr:to>
      <xdr:col>26</xdr:col>
      <xdr:colOff>50800</xdr:colOff>
      <xdr:row>15</xdr:row>
      <xdr:rowOff>102743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20302"/>
          <a:ext cx="698500" cy="1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100927</xdr:rowOff>
    </xdr:from>
    <xdr:to>
      <xdr:col>22</xdr:col>
      <xdr:colOff>114300</xdr:colOff>
      <xdr:row>15</xdr:row>
      <xdr:rowOff>163754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20302"/>
          <a:ext cx="698500" cy="6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163754</xdr:rowOff>
    </xdr:from>
    <xdr:to>
      <xdr:col>18</xdr:col>
      <xdr:colOff>177800</xdr:colOff>
      <xdr:row>16</xdr:row>
      <xdr:rowOff>24409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83129"/>
          <a:ext cx="698500" cy="32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46317</xdr:rowOff>
    </xdr:from>
    <xdr:to>
      <xdr:col>29</xdr:col>
      <xdr:colOff>177800</xdr:colOff>
      <xdr:row>15</xdr:row>
      <xdr:rowOff>147917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65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62844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51943</xdr:rowOff>
    </xdr:from>
    <xdr:to>
      <xdr:col>26</xdr:col>
      <xdr:colOff>101600</xdr:colOff>
      <xdr:row>15</xdr:row>
      <xdr:rowOff>153543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71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163720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4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50127</xdr:rowOff>
    </xdr:from>
    <xdr:to>
      <xdr:col>22</xdr:col>
      <xdr:colOff>165100</xdr:colOff>
      <xdr:row>15</xdr:row>
      <xdr:rowOff>151727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69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161904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3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112954</xdr:rowOff>
    </xdr:from>
    <xdr:to>
      <xdr:col>19</xdr:col>
      <xdr:colOff>38100</xdr:colOff>
      <xdr:row>16</xdr:row>
      <xdr:rowOff>43104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32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53281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0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145059</xdr:rowOff>
    </xdr:from>
    <xdr:to>
      <xdr:col>15</xdr:col>
      <xdr:colOff>101600</xdr:colOff>
      <xdr:row>16</xdr:row>
      <xdr:rowOff>75209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64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85386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308942</xdr:rowOff>
    </xdr:from>
    <xdr:to>
      <xdr:col>29</xdr:col>
      <xdr:colOff>127000</xdr:colOff>
      <xdr:row>37</xdr:row>
      <xdr:rowOff>329235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33642"/>
          <a:ext cx="647700" cy="20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293720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18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329235</xdr:rowOff>
    </xdr:from>
    <xdr:to>
      <xdr:col>26</xdr:col>
      <xdr:colOff>50800</xdr:colOff>
      <xdr:row>37</xdr:row>
      <xdr:rowOff>335026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53935"/>
          <a:ext cx="6985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335026</xdr:rowOff>
    </xdr:from>
    <xdr:to>
      <xdr:col>22</xdr:col>
      <xdr:colOff>114300</xdr:colOff>
      <xdr:row>37</xdr:row>
      <xdr:rowOff>340573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59726"/>
          <a:ext cx="698500" cy="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338314</xdr:rowOff>
    </xdr:from>
    <xdr:to>
      <xdr:col>18</xdr:col>
      <xdr:colOff>177800</xdr:colOff>
      <xdr:row>37</xdr:row>
      <xdr:rowOff>340573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63014"/>
          <a:ext cx="698500" cy="2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258142</xdr:rowOff>
    </xdr:from>
    <xdr:to>
      <xdr:col>29</xdr:col>
      <xdr:colOff>177800</xdr:colOff>
      <xdr:row>38</xdr:row>
      <xdr:rowOff>16842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82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103219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2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278435</xdr:rowOff>
    </xdr:from>
    <xdr:to>
      <xdr:col>26</xdr:col>
      <xdr:colOff>101600</xdr:colOff>
      <xdr:row>38</xdr:row>
      <xdr:rowOff>37135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0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47312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7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284226</xdr:rowOff>
    </xdr:from>
    <xdr:to>
      <xdr:col>22</xdr:col>
      <xdr:colOff>165100</xdr:colOff>
      <xdr:row>38</xdr:row>
      <xdr:rowOff>42926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0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27703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289773</xdr:rowOff>
    </xdr:from>
    <xdr:to>
      <xdr:col>19</xdr:col>
      <xdr:colOff>38100</xdr:colOff>
      <xdr:row>38</xdr:row>
      <xdr:rowOff>48473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1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33250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0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287514</xdr:rowOff>
    </xdr:from>
    <xdr:to>
      <xdr:col>15</xdr:col>
      <xdr:colOff>101600</xdr:colOff>
      <xdr:row>38</xdr:row>
      <xdr:rowOff>46214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1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30991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9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36,268
35,889
230.10
27,826,100
26,450,443
1,113,050
14,915,457
24,052,658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37795</xdr:rowOff>
    </xdr:from>
    <xdr:to>
      <xdr:col>24</xdr:col>
      <xdr:colOff>63500</xdr:colOff>
      <xdr:row>35</xdr:row>
      <xdr:rowOff>52629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38545"/>
          <a:ext cx="838200" cy="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52629</xdr:rowOff>
    </xdr:from>
    <xdr:to>
      <xdr:col>19</xdr:col>
      <xdr:colOff>177800</xdr:colOff>
      <xdr:row>35</xdr:row>
      <xdr:rowOff>159842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53379"/>
          <a:ext cx="889000" cy="10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159842</xdr:rowOff>
    </xdr:from>
    <xdr:to>
      <xdr:col>15</xdr:col>
      <xdr:colOff>50800</xdr:colOff>
      <xdr:row>36</xdr:row>
      <xdr:rowOff>53911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60592"/>
          <a:ext cx="889000" cy="6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53556</xdr:rowOff>
    </xdr:from>
    <xdr:to>
      <xdr:col>10</xdr:col>
      <xdr:colOff>114300</xdr:colOff>
      <xdr:row>36</xdr:row>
      <xdr:rowOff>53911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25756"/>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158445</xdr:rowOff>
    </xdr:from>
    <xdr:to>
      <xdr:col>24</xdr:col>
      <xdr:colOff>114300</xdr:colOff>
      <xdr:row>35</xdr:row>
      <xdr:rowOff>88595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9872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3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1829</xdr:rowOff>
    </xdr:from>
    <xdr:to>
      <xdr:col>20</xdr:col>
      <xdr:colOff>38100</xdr:colOff>
      <xdr:row>35</xdr:row>
      <xdr:rowOff>103429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119956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109042</xdr:rowOff>
    </xdr:from>
    <xdr:to>
      <xdr:col>15</xdr:col>
      <xdr:colOff>101600</xdr:colOff>
      <xdr:row>36</xdr:row>
      <xdr:rowOff>39192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55719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3111</xdr:rowOff>
    </xdr:from>
    <xdr:to>
      <xdr:col>10</xdr:col>
      <xdr:colOff>165100</xdr:colOff>
      <xdr:row>36</xdr:row>
      <xdr:rowOff>104711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121238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2756</xdr:rowOff>
    </xdr:from>
    <xdr:to>
      <xdr:col>6</xdr:col>
      <xdr:colOff>38100</xdr:colOff>
      <xdr:row>36</xdr:row>
      <xdr:rowOff>104356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120883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5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100804</xdr:rowOff>
    </xdr:from>
    <xdr:to>
      <xdr:col>24</xdr:col>
      <xdr:colOff>63500</xdr:colOff>
      <xdr:row>57</xdr:row>
      <xdr:rowOff>60106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702004"/>
          <a:ext cx="838200" cy="1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100804</xdr:rowOff>
    </xdr:from>
    <xdr:to>
      <xdr:col>19</xdr:col>
      <xdr:colOff>177800</xdr:colOff>
      <xdr:row>57</xdr:row>
      <xdr:rowOff>58094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02004"/>
          <a:ext cx="889000" cy="12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58094</xdr:rowOff>
    </xdr:from>
    <xdr:to>
      <xdr:col>15</xdr:col>
      <xdr:colOff>50800</xdr:colOff>
      <xdr:row>57</xdr:row>
      <xdr:rowOff>94044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30744"/>
          <a:ext cx="889000" cy="3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94044</xdr:rowOff>
    </xdr:from>
    <xdr:to>
      <xdr:col>10</xdr:col>
      <xdr:colOff>114300</xdr:colOff>
      <xdr:row>57</xdr:row>
      <xdr:rowOff>109552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66694"/>
          <a:ext cx="889000" cy="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9306</xdr:rowOff>
    </xdr:from>
    <xdr:to>
      <xdr:col>24</xdr:col>
      <xdr:colOff>114300</xdr:colOff>
      <xdr:row>57</xdr:row>
      <xdr:rowOff>110906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8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32183</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50004</xdr:rowOff>
    </xdr:from>
    <xdr:to>
      <xdr:col>20</xdr:col>
      <xdr:colOff>38100</xdr:colOff>
      <xdr:row>56</xdr:row>
      <xdr:rowOff>151604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5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168131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42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7294</xdr:rowOff>
    </xdr:from>
    <xdr:to>
      <xdr:col>15</xdr:col>
      <xdr:colOff>101600</xdr:colOff>
      <xdr:row>57</xdr:row>
      <xdr:rowOff>108894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7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125421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5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43244</xdr:rowOff>
    </xdr:from>
    <xdr:to>
      <xdr:col>10</xdr:col>
      <xdr:colOff>165100</xdr:colOff>
      <xdr:row>57</xdr:row>
      <xdr:rowOff>144844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161371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5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58752</xdr:rowOff>
    </xdr:from>
    <xdr:to>
      <xdr:col>6</xdr:col>
      <xdr:colOff>38100</xdr:colOff>
      <xdr:row>57</xdr:row>
      <xdr:rowOff>160352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3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5429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0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149334</xdr:rowOff>
    </xdr:from>
    <xdr:to>
      <xdr:col>24</xdr:col>
      <xdr:colOff>63500</xdr:colOff>
      <xdr:row>79</xdr:row>
      <xdr:rowOff>23310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22434"/>
          <a:ext cx="838200" cy="4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23310</xdr:rowOff>
    </xdr:from>
    <xdr:to>
      <xdr:col>19</xdr:col>
      <xdr:colOff>177800</xdr:colOff>
      <xdr:row>79</xdr:row>
      <xdr:rowOff>34430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67860"/>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18689</xdr:rowOff>
    </xdr:from>
    <xdr:to>
      <xdr:col>15</xdr:col>
      <xdr:colOff>50800</xdr:colOff>
      <xdr:row>79</xdr:row>
      <xdr:rowOff>34430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63239"/>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18689</xdr:rowOff>
    </xdr:from>
    <xdr:to>
      <xdr:col>10</xdr:col>
      <xdr:colOff>114300</xdr:colOff>
      <xdr:row>79</xdr:row>
      <xdr:rowOff>23947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63239"/>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98534</xdr:rowOff>
    </xdr:from>
    <xdr:to>
      <xdr:col>24</xdr:col>
      <xdr:colOff>114300</xdr:colOff>
      <xdr:row>79</xdr:row>
      <xdr:rowOff>28684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19909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143960</xdr:rowOff>
    </xdr:from>
    <xdr:to>
      <xdr:col>20</xdr:col>
      <xdr:colOff>38100</xdr:colOff>
      <xdr:row>79</xdr:row>
      <xdr:rowOff>74110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1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65237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0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155080</xdr:rowOff>
    </xdr:from>
    <xdr:to>
      <xdr:col>15</xdr:col>
      <xdr:colOff>101600</xdr:colOff>
      <xdr:row>79</xdr:row>
      <xdr:rowOff>85230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76357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139339</xdr:rowOff>
    </xdr:from>
    <xdr:to>
      <xdr:col>10</xdr:col>
      <xdr:colOff>165100</xdr:colOff>
      <xdr:row>79</xdr:row>
      <xdr:rowOff>69489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60616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0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144597</xdr:rowOff>
    </xdr:from>
    <xdr:to>
      <xdr:col>6</xdr:col>
      <xdr:colOff>38100</xdr:colOff>
      <xdr:row>79</xdr:row>
      <xdr:rowOff>74747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65874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1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38033</xdr:rowOff>
    </xdr:from>
    <xdr:to>
      <xdr:col>24</xdr:col>
      <xdr:colOff>63500</xdr:colOff>
      <xdr:row>98</xdr:row>
      <xdr:rowOff>64849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68683"/>
          <a:ext cx="838200" cy="19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64849</xdr:rowOff>
    </xdr:from>
    <xdr:to>
      <xdr:col>19</xdr:col>
      <xdr:colOff>177800</xdr:colOff>
      <xdr:row>98</xdr:row>
      <xdr:rowOff>76499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66949"/>
          <a:ext cx="889000" cy="1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76499</xdr:rowOff>
    </xdr:from>
    <xdr:to>
      <xdr:col>15</xdr:col>
      <xdr:colOff>50800</xdr:colOff>
      <xdr:row>98</xdr:row>
      <xdr:rowOff>117639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78599"/>
          <a:ext cx="889000" cy="4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117639</xdr:rowOff>
    </xdr:from>
    <xdr:to>
      <xdr:col>10</xdr:col>
      <xdr:colOff>114300</xdr:colOff>
      <xdr:row>98</xdr:row>
      <xdr:rowOff>128133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919739"/>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158683</xdr:rowOff>
    </xdr:from>
    <xdr:to>
      <xdr:col>24</xdr:col>
      <xdr:colOff>114300</xdr:colOff>
      <xdr:row>97</xdr:row>
      <xdr:rowOff>88833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137110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9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14049</xdr:rowOff>
    </xdr:from>
    <xdr:to>
      <xdr:col>20</xdr:col>
      <xdr:colOff>38100</xdr:colOff>
      <xdr:row>98</xdr:row>
      <xdr:rowOff>115649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1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106776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25699</xdr:rowOff>
    </xdr:from>
    <xdr:to>
      <xdr:col>15</xdr:col>
      <xdr:colOff>101600</xdr:colOff>
      <xdr:row>98</xdr:row>
      <xdr:rowOff>127299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118426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2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66839</xdr:rowOff>
    </xdr:from>
    <xdr:to>
      <xdr:col>10</xdr:col>
      <xdr:colOff>165100</xdr:colOff>
      <xdr:row>98</xdr:row>
      <xdr:rowOff>168439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159566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6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77333</xdr:rowOff>
    </xdr:from>
    <xdr:to>
      <xdr:col>6</xdr:col>
      <xdr:colOff>38100</xdr:colOff>
      <xdr:row>99</xdr:row>
      <xdr:rowOff>7483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170060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7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21922</xdr:rowOff>
    </xdr:from>
    <xdr:to>
      <xdr:col>55</xdr:col>
      <xdr:colOff>0</xdr:colOff>
      <xdr:row>36</xdr:row>
      <xdr:rowOff>104949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51222"/>
          <a:ext cx="838200" cy="4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21922</xdr:rowOff>
    </xdr:from>
    <xdr:to>
      <xdr:col>50</xdr:col>
      <xdr:colOff>114300</xdr:colOff>
      <xdr:row>37</xdr:row>
      <xdr:rowOff>127032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51222"/>
          <a:ext cx="889000" cy="61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127032</xdr:rowOff>
    </xdr:from>
    <xdr:to>
      <xdr:col>45</xdr:col>
      <xdr:colOff>177800</xdr:colOff>
      <xdr:row>37</xdr:row>
      <xdr:rowOff>147591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70682"/>
          <a:ext cx="889000" cy="2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147591</xdr:rowOff>
    </xdr:from>
    <xdr:to>
      <xdr:col>41</xdr:col>
      <xdr:colOff>50800</xdr:colOff>
      <xdr:row>37</xdr:row>
      <xdr:rowOff>149134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91241"/>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54149</xdr:rowOff>
    </xdr:from>
    <xdr:to>
      <xdr:col>55</xdr:col>
      <xdr:colOff>50800</xdr:colOff>
      <xdr:row>36</xdr:row>
      <xdr:rowOff>155749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77026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7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142572</xdr:rowOff>
    </xdr:from>
    <xdr:to>
      <xdr:col>50</xdr:col>
      <xdr:colOff>165100</xdr:colOff>
      <xdr:row>34</xdr:row>
      <xdr:rowOff>72722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0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89249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7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76232</xdr:rowOff>
    </xdr:from>
    <xdr:to>
      <xdr:col>46</xdr:col>
      <xdr:colOff>38100</xdr:colOff>
      <xdr:row>38</xdr:row>
      <xdr:rowOff>6382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1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168959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1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96791</xdr:rowOff>
    </xdr:from>
    <xdr:to>
      <xdr:col>41</xdr:col>
      <xdr:colOff>101600</xdr:colOff>
      <xdr:row>38</xdr:row>
      <xdr:rowOff>26941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18067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3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98334</xdr:rowOff>
    </xdr:from>
    <xdr:to>
      <xdr:col>36</xdr:col>
      <xdr:colOff>165100</xdr:colOff>
      <xdr:row>38</xdr:row>
      <xdr:rowOff>28484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4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19611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53797</xdr:rowOff>
    </xdr:from>
    <xdr:to>
      <xdr:col>55</xdr:col>
      <xdr:colOff>0</xdr:colOff>
      <xdr:row>56</xdr:row>
      <xdr:rowOff>125321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54997"/>
          <a:ext cx="838200" cy="7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125321</xdr:rowOff>
    </xdr:from>
    <xdr:to>
      <xdr:col>50</xdr:col>
      <xdr:colOff>114300</xdr:colOff>
      <xdr:row>56</xdr:row>
      <xdr:rowOff>151061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26521"/>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4159</xdr:rowOff>
    </xdr:from>
    <xdr:to>
      <xdr:col>45</xdr:col>
      <xdr:colOff>177800</xdr:colOff>
      <xdr:row>56</xdr:row>
      <xdr:rowOff>151061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433909"/>
          <a:ext cx="889000" cy="3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4159</xdr:rowOff>
    </xdr:from>
    <xdr:to>
      <xdr:col>41</xdr:col>
      <xdr:colOff>50800</xdr:colOff>
      <xdr:row>57</xdr:row>
      <xdr:rowOff>119734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433909"/>
          <a:ext cx="889000" cy="45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2997</xdr:rowOff>
    </xdr:from>
    <xdr:to>
      <xdr:col>55</xdr:col>
      <xdr:colOff>50800</xdr:colOff>
      <xdr:row>56</xdr:row>
      <xdr:rowOff>104597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152874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8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74521</xdr:rowOff>
    </xdr:from>
    <xdr:to>
      <xdr:col>50</xdr:col>
      <xdr:colOff>165100</xdr:colOff>
      <xdr:row>57</xdr:row>
      <xdr:rowOff>4671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7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167248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76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100261</xdr:rowOff>
    </xdr:from>
    <xdr:to>
      <xdr:col>46</xdr:col>
      <xdr:colOff>38100</xdr:colOff>
      <xdr:row>57</xdr:row>
      <xdr:rowOff>30411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21538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7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124809</xdr:rowOff>
    </xdr:from>
    <xdr:to>
      <xdr:col>41</xdr:col>
      <xdr:colOff>101600</xdr:colOff>
      <xdr:row>55</xdr:row>
      <xdr:rowOff>54959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3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71486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15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68934</xdr:rowOff>
    </xdr:from>
    <xdr:to>
      <xdr:col>36</xdr:col>
      <xdr:colOff>165100</xdr:colOff>
      <xdr:row>57</xdr:row>
      <xdr:rowOff>170534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161661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3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79012</xdr:rowOff>
    </xdr:from>
    <xdr:to>
      <xdr:col>55</xdr:col>
      <xdr:colOff>0</xdr:colOff>
      <xdr:row>78</xdr:row>
      <xdr:rowOff>9289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280662"/>
          <a:ext cx="8382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79012</xdr:rowOff>
    </xdr:from>
    <xdr:to>
      <xdr:col>50</xdr:col>
      <xdr:colOff>114300</xdr:colOff>
      <xdr:row>78</xdr:row>
      <xdr:rowOff>1346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280662"/>
          <a:ext cx="889000" cy="9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71789</xdr:rowOff>
    </xdr:from>
    <xdr:to>
      <xdr:col>45</xdr:col>
      <xdr:colOff>177800</xdr:colOff>
      <xdr:row>78</xdr:row>
      <xdr:rowOff>1346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2930539"/>
          <a:ext cx="889000" cy="44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71789</xdr:rowOff>
    </xdr:from>
    <xdr:to>
      <xdr:col>41</xdr:col>
      <xdr:colOff>50800</xdr:colOff>
      <xdr:row>77</xdr:row>
      <xdr:rowOff>116560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2930539"/>
          <a:ext cx="889000" cy="38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129939</xdr:rowOff>
    </xdr:from>
    <xdr:to>
      <xdr:col>55</xdr:col>
      <xdr:colOff>50800</xdr:colOff>
      <xdr:row>78</xdr:row>
      <xdr:rowOff>60089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3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44866</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4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28212</xdr:rowOff>
    </xdr:from>
    <xdr:to>
      <xdr:col>50</xdr:col>
      <xdr:colOff>165100</xdr:colOff>
      <xdr:row>77</xdr:row>
      <xdr:rowOff>129812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2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120939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32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121996</xdr:rowOff>
    </xdr:from>
    <xdr:to>
      <xdr:col>46</xdr:col>
      <xdr:colOff>38100</xdr:colOff>
      <xdr:row>78</xdr:row>
      <xdr:rowOff>52146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43273</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41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20989</xdr:rowOff>
    </xdr:from>
    <xdr:to>
      <xdr:col>41</xdr:col>
      <xdr:colOff>101600</xdr:colOff>
      <xdr:row>75</xdr:row>
      <xdr:rowOff>122589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287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139116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65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65760</xdr:rowOff>
    </xdr:from>
    <xdr:to>
      <xdr:col>36</xdr:col>
      <xdr:colOff>165100</xdr:colOff>
      <xdr:row>77</xdr:row>
      <xdr:rowOff>167360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158487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75025</xdr:rowOff>
    </xdr:from>
    <xdr:to>
      <xdr:col>55</xdr:col>
      <xdr:colOff>0</xdr:colOff>
      <xdr:row>97</xdr:row>
      <xdr:rowOff>67704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534225"/>
          <a:ext cx="838200" cy="16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7263</xdr:rowOff>
    </xdr:from>
    <xdr:to>
      <xdr:col>50</xdr:col>
      <xdr:colOff>114300</xdr:colOff>
      <xdr:row>97</xdr:row>
      <xdr:rowOff>67704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637913"/>
          <a:ext cx="889000" cy="6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7263</xdr:rowOff>
    </xdr:from>
    <xdr:to>
      <xdr:col>45</xdr:col>
      <xdr:colOff>177800</xdr:colOff>
      <xdr:row>97</xdr:row>
      <xdr:rowOff>81443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637913"/>
          <a:ext cx="889000" cy="7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81443</xdr:rowOff>
    </xdr:from>
    <xdr:to>
      <xdr:col>41</xdr:col>
      <xdr:colOff>50800</xdr:colOff>
      <xdr:row>98</xdr:row>
      <xdr:rowOff>26008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12093"/>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24225</xdr:rowOff>
    </xdr:from>
    <xdr:to>
      <xdr:col>55</xdr:col>
      <xdr:colOff>50800</xdr:colOff>
      <xdr:row>96</xdr:row>
      <xdr:rowOff>125825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47102</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3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16904</xdr:rowOff>
    </xdr:from>
    <xdr:to>
      <xdr:col>50</xdr:col>
      <xdr:colOff>165100</xdr:colOff>
      <xdr:row>97</xdr:row>
      <xdr:rowOff>118504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135031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127913</xdr:rowOff>
    </xdr:from>
    <xdr:to>
      <xdr:col>46</xdr:col>
      <xdr:colOff>38100</xdr:colOff>
      <xdr:row>97</xdr:row>
      <xdr:rowOff>58063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58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74590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3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30643</xdr:rowOff>
    </xdr:from>
    <xdr:to>
      <xdr:col>41</xdr:col>
      <xdr:colOff>101600</xdr:colOff>
      <xdr:row>97</xdr:row>
      <xdr:rowOff>132243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6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148770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3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146658</xdr:rowOff>
    </xdr:from>
    <xdr:to>
      <xdr:col>36</xdr:col>
      <xdr:colOff>165100</xdr:colOff>
      <xdr:row>98</xdr:row>
      <xdr:rowOff>76808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67935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94443</xdr:rowOff>
    </xdr:from>
    <xdr:to>
      <xdr:col>85</xdr:col>
      <xdr:colOff>127000</xdr:colOff>
      <xdr:row>38</xdr:row>
      <xdr:rowOff>7586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438093"/>
          <a:ext cx="838200" cy="8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86425</xdr:rowOff>
    </xdr:from>
    <xdr:to>
      <xdr:col>81</xdr:col>
      <xdr:colOff>50800</xdr:colOff>
      <xdr:row>37</xdr:row>
      <xdr:rowOff>94443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430075"/>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86425</xdr:rowOff>
    </xdr:from>
    <xdr:to>
      <xdr:col>76</xdr:col>
      <xdr:colOff>114300</xdr:colOff>
      <xdr:row>38</xdr:row>
      <xdr:rowOff>9718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430075"/>
          <a:ext cx="889000" cy="9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7135</xdr:rowOff>
    </xdr:from>
    <xdr:to>
      <xdr:col>71</xdr:col>
      <xdr:colOff>177800</xdr:colOff>
      <xdr:row>38</xdr:row>
      <xdr:rowOff>9718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22235"/>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128236</xdr:rowOff>
    </xdr:from>
    <xdr:to>
      <xdr:col>85</xdr:col>
      <xdr:colOff>177800</xdr:colOff>
      <xdr:row>38</xdr:row>
      <xdr:rowOff>58386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43643</xdr:rowOff>
    </xdr:from>
    <xdr:to>
      <xdr:col>81</xdr:col>
      <xdr:colOff>101600</xdr:colOff>
      <xdr:row>37</xdr:row>
      <xdr:rowOff>145243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3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161770</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1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35625</xdr:rowOff>
    </xdr:from>
    <xdr:to>
      <xdr:col>76</xdr:col>
      <xdr:colOff>165100</xdr:colOff>
      <xdr:row>37</xdr:row>
      <xdr:rowOff>137225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37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153752</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130368</xdr:rowOff>
    </xdr:from>
    <xdr:to>
      <xdr:col>72</xdr:col>
      <xdr:colOff>38100</xdr:colOff>
      <xdr:row>38</xdr:row>
      <xdr:rowOff>60518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51645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6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127785</xdr:rowOff>
    </xdr:from>
    <xdr:to>
      <xdr:col>67</xdr:col>
      <xdr:colOff>101600</xdr:colOff>
      <xdr:row>38</xdr:row>
      <xdr:rowOff>57934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714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49062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6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92570</xdr:rowOff>
    </xdr:from>
    <xdr:to>
      <xdr:col>85</xdr:col>
      <xdr:colOff>127000</xdr:colOff>
      <xdr:row>77</xdr:row>
      <xdr:rowOff>126056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94220"/>
          <a:ext cx="838200" cy="3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126056</xdr:rowOff>
    </xdr:from>
    <xdr:to>
      <xdr:col>81</xdr:col>
      <xdr:colOff>50800</xdr:colOff>
      <xdr:row>77</xdr:row>
      <xdr:rowOff>133623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27706"/>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133623</xdr:rowOff>
    </xdr:from>
    <xdr:to>
      <xdr:col>76</xdr:col>
      <xdr:colOff>114300</xdr:colOff>
      <xdr:row>77</xdr:row>
      <xdr:rowOff>142655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35273"/>
          <a:ext cx="889000" cy="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135680</xdr:rowOff>
    </xdr:from>
    <xdr:to>
      <xdr:col>71</xdr:col>
      <xdr:colOff>177800</xdr:colOff>
      <xdr:row>77</xdr:row>
      <xdr:rowOff>142655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37330"/>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41770</xdr:rowOff>
    </xdr:from>
    <xdr:to>
      <xdr:col>85</xdr:col>
      <xdr:colOff>177800</xdr:colOff>
      <xdr:row>77</xdr:row>
      <xdr:rowOff>143370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64647</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9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75256</xdr:rowOff>
    </xdr:from>
    <xdr:to>
      <xdr:col>81</xdr:col>
      <xdr:colOff>101600</xdr:colOff>
      <xdr:row>78</xdr:row>
      <xdr:rowOff>5406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7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21933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05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82823</xdr:rowOff>
    </xdr:from>
    <xdr:to>
      <xdr:col>76</xdr:col>
      <xdr:colOff>165100</xdr:colOff>
      <xdr:row>78</xdr:row>
      <xdr:rowOff>12973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29500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5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91855</xdr:rowOff>
    </xdr:from>
    <xdr:to>
      <xdr:col>72</xdr:col>
      <xdr:colOff>38100</xdr:colOff>
      <xdr:row>78</xdr:row>
      <xdr:rowOff>22005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9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38532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6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84880</xdr:rowOff>
    </xdr:from>
    <xdr:to>
      <xdr:col>67</xdr:col>
      <xdr:colOff>101600</xdr:colOff>
      <xdr:row>78</xdr:row>
      <xdr:rowOff>15030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31557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6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60618</xdr:rowOff>
    </xdr:from>
    <xdr:to>
      <xdr:col>85</xdr:col>
      <xdr:colOff>127000</xdr:colOff>
      <xdr:row>98</xdr:row>
      <xdr:rowOff>95210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862718"/>
          <a:ext cx="838200" cy="3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60618</xdr:rowOff>
    </xdr:from>
    <xdr:to>
      <xdr:col>81</xdr:col>
      <xdr:colOff>50800</xdr:colOff>
      <xdr:row>98</xdr:row>
      <xdr:rowOff>115105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62718"/>
          <a:ext cx="889000" cy="5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109092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64774</xdr:rowOff>
    </xdr:from>
    <xdr:to>
      <xdr:col>76</xdr:col>
      <xdr:colOff>114300</xdr:colOff>
      <xdr:row>98</xdr:row>
      <xdr:rowOff>115105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866874"/>
          <a:ext cx="889000" cy="5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44397</xdr:rowOff>
    </xdr:from>
    <xdr:to>
      <xdr:col>71</xdr:col>
      <xdr:colOff>177800</xdr:colOff>
      <xdr:row>98</xdr:row>
      <xdr:rowOff>64774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846497"/>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44410</xdr:rowOff>
    </xdr:from>
    <xdr:to>
      <xdr:col>85</xdr:col>
      <xdr:colOff>177800</xdr:colOff>
      <xdr:row>98</xdr:row>
      <xdr:rowOff>146010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4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130787</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6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9818</xdr:rowOff>
    </xdr:from>
    <xdr:to>
      <xdr:col>81</xdr:col>
      <xdr:colOff>101600</xdr:colOff>
      <xdr:row>98</xdr:row>
      <xdr:rowOff>111418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127945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58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64305</xdr:rowOff>
    </xdr:from>
    <xdr:to>
      <xdr:col>76</xdr:col>
      <xdr:colOff>165100</xdr:colOff>
      <xdr:row>98</xdr:row>
      <xdr:rowOff>165905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6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157032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5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13974</xdr:rowOff>
    </xdr:from>
    <xdr:to>
      <xdr:col>72</xdr:col>
      <xdr:colOff>38100</xdr:colOff>
      <xdr:row>98</xdr:row>
      <xdr:rowOff>115574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1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132101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9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165047</xdr:rowOff>
    </xdr:from>
    <xdr:to>
      <xdr:col>67</xdr:col>
      <xdr:colOff>101600</xdr:colOff>
      <xdr:row>98</xdr:row>
      <xdr:rowOff>95197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79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111724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7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118288</xdr:rowOff>
    </xdr:from>
    <xdr:to>
      <xdr:col>116</xdr:col>
      <xdr:colOff>63500</xdr:colOff>
      <xdr:row>39</xdr:row>
      <xdr:rowOff>33134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33388"/>
          <a:ext cx="838200" cy="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118288</xdr:rowOff>
    </xdr:from>
    <xdr:to>
      <xdr:col>111</xdr:col>
      <xdr:colOff>177800</xdr:colOff>
      <xdr:row>39</xdr:row>
      <xdr:rowOff>21324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633388"/>
          <a:ext cx="889000" cy="7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21324</xdr:rowOff>
    </xdr:from>
    <xdr:to>
      <xdr:col>107</xdr:col>
      <xdr:colOff>50800</xdr:colOff>
      <xdr:row>39</xdr:row>
      <xdr:rowOff>31915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707874"/>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101638</xdr:rowOff>
    </xdr:from>
    <xdr:to>
      <xdr:col>102</xdr:col>
      <xdr:colOff>114300</xdr:colOff>
      <xdr:row>39</xdr:row>
      <xdr:rowOff>31915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16738"/>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153784</xdr:rowOff>
    </xdr:from>
    <xdr:to>
      <xdr:col>116</xdr:col>
      <xdr:colOff>114300</xdr:colOff>
      <xdr:row>39</xdr:row>
      <xdr:rowOff>83934</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68711</xdr:rowOff>
    </xdr:from>
    <xdr:ext cx="378565"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83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67488</xdr:rowOff>
    </xdr:from>
    <xdr:to>
      <xdr:col>112</xdr:col>
      <xdr:colOff>38100</xdr:colOff>
      <xdr:row>38</xdr:row>
      <xdr:rowOff>169088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5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160215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67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141974</xdr:rowOff>
    </xdr:from>
    <xdr:to>
      <xdr:col>107</xdr:col>
      <xdr:colOff>101600</xdr:colOff>
      <xdr:row>39</xdr:row>
      <xdr:rowOff>72124</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63251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74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152565</xdr:rowOff>
    </xdr:from>
    <xdr:to>
      <xdr:col>102</xdr:col>
      <xdr:colOff>165100</xdr:colOff>
      <xdr:row>39</xdr:row>
      <xdr:rowOff>82715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73842</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760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50838</xdr:rowOff>
    </xdr:from>
    <xdr:to>
      <xdr:col>98</xdr:col>
      <xdr:colOff>38100</xdr:colOff>
      <xdr:row>38</xdr:row>
      <xdr:rowOff>152438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168965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4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147979</xdr:rowOff>
    </xdr:from>
    <xdr:to>
      <xdr:col>116</xdr:col>
      <xdr:colOff>63500</xdr:colOff>
      <xdr:row>76</xdr:row>
      <xdr:rowOff>14901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006729"/>
          <a:ext cx="8382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14901</xdr:rowOff>
    </xdr:from>
    <xdr:to>
      <xdr:col>111</xdr:col>
      <xdr:colOff>177800</xdr:colOff>
      <xdr:row>76</xdr:row>
      <xdr:rowOff>48619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045101"/>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48619</xdr:rowOff>
    </xdr:from>
    <xdr:to>
      <xdr:col>107</xdr:col>
      <xdr:colOff>50800</xdr:colOff>
      <xdr:row>76</xdr:row>
      <xdr:rowOff>78370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078819"/>
          <a:ext cx="889000" cy="2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78370</xdr:rowOff>
    </xdr:from>
    <xdr:to>
      <xdr:col>102</xdr:col>
      <xdr:colOff>114300</xdr:colOff>
      <xdr:row>76</xdr:row>
      <xdr:rowOff>88069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108570"/>
          <a:ext cx="8890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97179</xdr:rowOff>
    </xdr:from>
    <xdr:to>
      <xdr:col>116</xdr:col>
      <xdr:colOff>114300</xdr:colOff>
      <xdr:row>76</xdr:row>
      <xdr:rowOff>27329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120056</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80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135551</xdr:rowOff>
    </xdr:from>
    <xdr:to>
      <xdr:col>112</xdr:col>
      <xdr:colOff>38100</xdr:colOff>
      <xdr:row>76</xdr:row>
      <xdr:rowOff>65701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9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82228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6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169269</xdr:rowOff>
    </xdr:from>
    <xdr:to>
      <xdr:col>107</xdr:col>
      <xdr:colOff>101600</xdr:colOff>
      <xdr:row>76</xdr:row>
      <xdr:rowOff>99419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02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90546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27570</xdr:rowOff>
    </xdr:from>
    <xdr:to>
      <xdr:col>102</xdr:col>
      <xdr:colOff>165100</xdr:colOff>
      <xdr:row>76</xdr:row>
      <xdr:rowOff>129170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120297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37269</xdr:rowOff>
    </xdr:from>
    <xdr:to>
      <xdr:col>98</xdr:col>
      <xdr:colOff>38100</xdr:colOff>
      <xdr:row>76</xdr:row>
      <xdr:rowOff>138869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129996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6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729,305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119,121</a:t>
          </a:r>
          <a:r>
            <a:rPr kumimoji="1" lang="ja-JP" altLang="en-US" sz="1300">
              <a:latin typeface="ＭＳ Ｐゴシック" panose="020B0600070205080204" pitchFamily="50" charset="-128"/>
              <a:ea typeface="ＭＳ Ｐゴシック" panose="020B0600070205080204" pitchFamily="50" charset="-128"/>
            </a:rPr>
            <a:t>円と前年度から減少しており、令和元年房総台風に係る災害復旧事業や新型コロナウイルス対策事業等の大規模事業が終了したことによるものである。</a:t>
          </a:r>
        </a:p>
        <a:p>
          <a:r>
            <a:rPr kumimoji="1" lang="ja-JP" altLang="en-US" sz="1300">
              <a:latin typeface="ＭＳ Ｐゴシック" panose="020B0600070205080204" pitchFamily="50" charset="-128"/>
              <a:ea typeface="ＭＳ Ｐゴシック" panose="020B0600070205080204" pitchFamily="50" charset="-128"/>
            </a:rPr>
            <a:t>また、公債費が住民一人当たり</a:t>
          </a:r>
          <a:r>
            <a:rPr kumimoji="1" lang="en-US" altLang="ja-JP" sz="1300">
              <a:latin typeface="ＭＳ Ｐゴシック" panose="020B0600070205080204" pitchFamily="50" charset="-128"/>
              <a:ea typeface="ＭＳ Ｐゴシック" panose="020B0600070205080204" pitchFamily="50" charset="-128"/>
            </a:rPr>
            <a:t>106,932</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円となっており、、類似団体平均に比べ高止まりしているのは、合併特例債及び過疎対策事業債に係る元利償還金が増加していることが主な要因である。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物件費については、市町村合併により旧団体から引き継いだ施設数が多く、類似団体と比べて維持管理経費が高い状況にある。人件費は、住民一人当たり</a:t>
          </a:r>
          <a:r>
            <a:rPr kumimoji="1" lang="en-US" altLang="ja-JP" sz="1300">
              <a:latin typeface="ＭＳ Ｐゴシック" panose="020B0600070205080204" pitchFamily="50" charset="-128"/>
              <a:ea typeface="ＭＳ Ｐゴシック" panose="020B0600070205080204" pitchFamily="50" charset="-128"/>
            </a:rPr>
            <a:t>114,524</a:t>
          </a:r>
          <a:r>
            <a:rPr kumimoji="1" lang="ja-JP" altLang="en-US" sz="1300">
              <a:latin typeface="ＭＳ Ｐゴシック" panose="020B0600070205080204" pitchFamily="50" charset="-128"/>
              <a:ea typeface="ＭＳ Ｐゴシック" panose="020B0600070205080204" pitchFamily="50" charset="-128"/>
            </a:rPr>
            <a:t>円となっており、市町村合併により旧団体の職員を引き継いでいることから、類似団体平均と比べて高い水準にある。</a:t>
          </a:r>
        </a:p>
        <a:p>
          <a:r>
            <a:rPr kumimoji="1" lang="ja-JP" altLang="en-US" sz="1300">
              <a:latin typeface="ＭＳ Ｐゴシック" panose="020B0600070205080204" pitchFamily="50" charset="-128"/>
              <a:ea typeface="ＭＳ Ｐゴシック" panose="020B0600070205080204" pitchFamily="50" charset="-128"/>
            </a:rPr>
            <a:t>定員管理計画や公共施設等総合管理計画に基づき、長期的視点に立った定員管理、公共施設の再編を引き続き推進していく。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36,268
35,889
230.10
27,826,100
26,450,443
1,113,050
14,915,457
24,052,658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11874</xdr:rowOff>
    </xdr:from>
    <xdr:to>
      <xdr:col>24</xdr:col>
      <xdr:colOff>63500</xdr:colOff>
      <xdr:row>36</xdr:row>
      <xdr:rowOff>51498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84074"/>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26353</xdr:rowOff>
    </xdr:from>
    <xdr:to>
      <xdr:col>19</xdr:col>
      <xdr:colOff>177800</xdr:colOff>
      <xdr:row>36</xdr:row>
      <xdr:rowOff>51498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9855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17971</xdr:rowOff>
    </xdr:from>
    <xdr:to>
      <xdr:col>15</xdr:col>
      <xdr:colOff>50800</xdr:colOff>
      <xdr:row>36</xdr:row>
      <xdr:rowOff>26353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9017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132652</xdr:rowOff>
    </xdr:from>
    <xdr:to>
      <xdr:col>10</xdr:col>
      <xdr:colOff>114300</xdr:colOff>
      <xdr:row>36</xdr:row>
      <xdr:rowOff>17971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33402"/>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132524</xdr:rowOff>
    </xdr:from>
    <xdr:to>
      <xdr:col>24</xdr:col>
      <xdr:colOff>114300</xdr:colOff>
      <xdr:row>36</xdr:row>
      <xdr:rowOff>62674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110951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1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698</xdr:rowOff>
    </xdr:from>
    <xdr:to>
      <xdr:col>20</xdr:col>
      <xdr:colOff>38100</xdr:colOff>
      <xdr:row>36</xdr:row>
      <xdr:rowOff>102298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93425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147003</xdr:rowOff>
    </xdr:from>
    <xdr:to>
      <xdr:col>15</xdr:col>
      <xdr:colOff>101600</xdr:colOff>
      <xdr:row>36</xdr:row>
      <xdr:rowOff>77153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68280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138621</xdr:rowOff>
    </xdr:from>
    <xdr:to>
      <xdr:col>10</xdr:col>
      <xdr:colOff>165100</xdr:colOff>
      <xdr:row>36</xdr:row>
      <xdr:rowOff>68771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59898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3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81852</xdr:rowOff>
    </xdr:from>
    <xdr:to>
      <xdr:col>6</xdr:col>
      <xdr:colOff>38100</xdr:colOff>
      <xdr:row>36</xdr:row>
      <xdr:rowOff>12002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28529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5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114083</xdr:rowOff>
    </xdr:from>
    <xdr:to>
      <xdr:col>24</xdr:col>
      <xdr:colOff>63500</xdr:colOff>
      <xdr:row>58</xdr:row>
      <xdr:rowOff>95118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86733"/>
          <a:ext cx="838200" cy="15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114083</xdr:rowOff>
    </xdr:from>
    <xdr:to>
      <xdr:col>19</xdr:col>
      <xdr:colOff>177800</xdr:colOff>
      <xdr:row>58</xdr:row>
      <xdr:rowOff>93487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86733"/>
          <a:ext cx="889000" cy="15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82110</xdr:rowOff>
    </xdr:from>
    <xdr:to>
      <xdr:col>15</xdr:col>
      <xdr:colOff>50800</xdr:colOff>
      <xdr:row>58</xdr:row>
      <xdr:rowOff>93487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26210"/>
          <a:ext cx="8890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74756</xdr:rowOff>
    </xdr:from>
    <xdr:to>
      <xdr:col>10</xdr:col>
      <xdr:colOff>114300</xdr:colOff>
      <xdr:row>58</xdr:row>
      <xdr:rowOff>82110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18856"/>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44318</xdr:rowOff>
    </xdr:from>
    <xdr:to>
      <xdr:col>24</xdr:col>
      <xdr:colOff>114300</xdr:colOff>
      <xdr:row>58</xdr:row>
      <xdr:rowOff>145918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8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63283</xdr:rowOff>
    </xdr:from>
    <xdr:to>
      <xdr:col>20</xdr:col>
      <xdr:colOff>38100</xdr:colOff>
      <xdr:row>57</xdr:row>
      <xdr:rowOff>164883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9960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1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42687</xdr:rowOff>
    </xdr:from>
    <xdr:to>
      <xdr:col>15</xdr:col>
      <xdr:colOff>101600</xdr:colOff>
      <xdr:row>58</xdr:row>
      <xdr:rowOff>144287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8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135414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7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31310</xdr:rowOff>
    </xdr:from>
    <xdr:to>
      <xdr:col>10</xdr:col>
      <xdr:colOff>165100</xdr:colOff>
      <xdr:row>58</xdr:row>
      <xdr:rowOff>132910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149437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23956</xdr:rowOff>
    </xdr:from>
    <xdr:to>
      <xdr:col>6</xdr:col>
      <xdr:colOff>38100</xdr:colOff>
      <xdr:row>58</xdr:row>
      <xdr:rowOff>125556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142083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4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70151</xdr:rowOff>
    </xdr:from>
    <xdr:to>
      <xdr:col>24</xdr:col>
      <xdr:colOff>63500</xdr:colOff>
      <xdr:row>76</xdr:row>
      <xdr:rowOff>144286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00351"/>
          <a:ext cx="838200" cy="7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144286</xdr:rowOff>
    </xdr:from>
    <xdr:to>
      <xdr:col>19</xdr:col>
      <xdr:colOff>177800</xdr:colOff>
      <xdr:row>77</xdr:row>
      <xdr:rowOff>29662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74486"/>
          <a:ext cx="889000" cy="5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29662</xdr:rowOff>
    </xdr:from>
    <xdr:to>
      <xdr:col>15</xdr:col>
      <xdr:colOff>50800</xdr:colOff>
      <xdr:row>77</xdr:row>
      <xdr:rowOff>58784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31312"/>
          <a:ext cx="889000" cy="2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58784</xdr:rowOff>
    </xdr:from>
    <xdr:to>
      <xdr:col>10</xdr:col>
      <xdr:colOff>114300</xdr:colOff>
      <xdr:row>77</xdr:row>
      <xdr:rowOff>103778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60434"/>
          <a:ext cx="889000" cy="4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19351</xdr:rowOff>
    </xdr:from>
    <xdr:to>
      <xdr:col>24</xdr:col>
      <xdr:colOff>114300</xdr:colOff>
      <xdr:row>76</xdr:row>
      <xdr:rowOff>120951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169228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2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93486</xdr:rowOff>
    </xdr:from>
    <xdr:to>
      <xdr:col>20</xdr:col>
      <xdr:colOff>38100</xdr:colOff>
      <xdr:row>77</xdr:row>
      <xdr:rowOff>23636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14763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150312</xdr:rowOff>
    </xdr:from>
    <xdr:to>
      <xdr:col>15</xdr:col>
      <xdr:colOff>101600</xdr:colOff>
      <xdr:row>77</xdr:row>
      <xdr:rowOff>80462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71589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7984</xdr:rowOff>
    </xdr:from>
    <xdr:to>
      <xdr:col>10</xdr:col>
      <xdr:colOff>165100</xdr:colOff>
      <xdr:row>77</xdr:row>
      <xdr:rowOff>109584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100711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0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52978</xdr:rowOff>
    </xdr:from>
    <xdr:to>
      <xdr:col>6</xdr:col>
      <xdr:colOff>38100</xdr:colOff>
      <xdr:row>77</xdr:row>
      <xdr:rowOff>154578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145705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4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136317</xdr:rowOff>
    </xdr:from>
    <xdr:to>
      <xdr:col>24</xdr:col>
      <xdr:colOff>63500</xdr:colOff>
      <xdr:row>95</xdr:row>
      <xdr:rowOff>75647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252617"/>
          <a:ext cx="838200" cy="11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136317</xdr:rowOff>
    </xdr:from>
    <xdr:to>
      <xdr:col>19</xdr:col>
      <xdr:colOff>177800</xdr:colOff>
      <xdr:row>96</xdr:row>
      <xdr:rowOff>85796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52617"/>
          <a:ext cx="889000" cy="29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85796</xdr:rowOff>
    </xdr:from>
    <xdr:to>
      <xdr:col>15</xdr:col>
      <xdr:colOff>50800</xdr:colOff>
      <xdr:row>96</xdr:row>
      <xdr:rowOff>155908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44996"/>
          <a:ext cx="889000" cy="7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155908</xdr:rowOff>
    </xdr:from>
    <xdr:to>
      <xdr:col>10</xdr:col>
      <xdr:colOff>114300</xdr:colOff>
      <xdr:row>97</xdr:row>
      <xdr:rowOff>19952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15108"/>
          <a:ext cx="889000" cy="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24847</xdr:rowOff>
    </xdr:from>
    <xdr:to>
      <xdr:col>24</xdr:col>
      <xdr:colOff>114300</xdr:colOff>
      <xdr:row>95</xdr:row>
      <xdr:rowOff>126447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47724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6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85517</xdr:rowOff>
    </xdr:from>
    <xdr:to>
      <xdr:col>20</xdr:col>
      <xdr:colOff>38100</xdr:colOff>
      <xdr:row>95</xdr:row>
      <xdr:rowOff>15667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32194</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97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34996</xdr:rowOff>
    </xdr:from>
    <xdr:to>
      <xdr:col>15</xdr:col>
      <xdr:colOff>101600</xdr:colOff>
      <xdr:row>96</xdr:row>
      <xdr:rowOff>136596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153123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26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105108</xdr:rowOff>
    </xdr:from>
    <xdr:to>
      <xdr:col>10</xdr:col>
      <xdr:colOff>165100</xdr:colOff>
      <xdr:row>97</xdr:row>
      <xdr:rowOff>35258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26385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5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140602</xdr:rowOff>
    </xdr:from>
    <xdr:to>
      <xdr:col>6</xdr:col>
      <xdr:colOff>38100</xdr:colOff>
      <xdr:row>97</xdr:row>
      <xdr:rowOff>70752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61879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158052</xdr:rowOff>
    </xdr:from>
    <xdr:to>
      <xdr:col>55</xdr:col>
      <xdr:colOff>0</xdr:colOff>
      <xdr:row>56</xdr:row>
      <xdr:rowOff>53886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416352"/>
          <a:ext cx="838200" cy="2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158052</xdr:rowOff>
    </xdr:from>
    <xdr:to>
      <xdr:col>50</xdr:col>
      <xdr:colOff>114300</xdr:colOff>
      <xdr:row>57</xdr:row>
      <xdr:rowOff>134824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416352"/>
          <a:ext cx="889000" cy="49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24041</xdr:rowOff>
    </xdr:from>
    <xdr:to>
      <xdr:col>45</xdr:col>
      <xdr:colOff>177800</xdr:colOff>
      <xdr:row>57</xdr:row>
      <xdr:rowOff>134824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796691"/>
          <a:ext cx="889000" cy="1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24041</xdr:rowOff>
    </xdr:from>
    <xdr:to>
      <xdr:col>41</xdr:col>
      <xdr:colOff>50800</xdr:colOff>
      <xdr:row>57</xdr:row>
      <xdr:rowOff>100368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796691"/>
          <a:ext cx="889000" cy="7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3086</xdr:rowOff>
    </xdr:from>
    <xdr:to>
      <xdr:col>55</xdr:col>
      <xdr:colOff>50800</xdr:colOff>
      <xdr:row>56</xdr:row>
      <xdr:rowOff>104686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0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25963</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45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107252</xdr:rowOff>
    </xdr:from>
    <xdr:to>
      <xdr:col>50</xdr:col>
      <xdr:colOff>165100</xdr:colOff>
      <xdr:row>55</xdr:row>
      <xdr:rowOff>37402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36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53929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1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84024</xdr:rowOff>
    </xdr:from>
    <xdr:to>
      <xdr:col>46</xdr:col>
      <xdr:colOff>38100</xdr:colOff>
      <xdr:row>58</xdr:row>
      <xdr:rowOff>14174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5301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144691</xdr:rowOff>
    </xdr:from>
    <xdr:to>
      <xdr:col>41</xdr:col>
      <xdr:colOff>101600</xdr:colOff>
      <xdr:row>57</xdr:row>
      <xdr:rowOff>74841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7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65968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8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49568</xdr:rowOff>
    </xdr:from>
    <xdr:to>
      <xdr:col>36</xdr:col>
      <xdr:colOff>165100</xdr:colOff>
      <xdr:row>57</xdr:row>
      <xdr:rowOff>151168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142295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9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50323</xdr:rowOff>
    </xdr:from>
    <xdr:to>
      <xdr:col>55</xdr:col>
      <xdr:colOff>0</xdr:colOff>
      <xdr:row>78</xdr:row>
      <xdr:rowOff>12996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51973"/>
          <a:ext cx="838200" cy="13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50323</xdr:rowOff>
    </xdr:from>
    <xdr:to>
      <xdr:col>50</xdr:col>
      <xdr:colOff>114300</xdr:colOff>
      <xdr:row>78</xdr:row>
      <xdr:rowOff>43771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51973"/>
          <a:ext cx="889000" cy="16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43771</xdr:rowOff>
    </xdr:from>
    <xdr:to>
      <xdr:col>45</xdr:col>
      <xdr:colOff>177800</xdr:colOff>
      <xdr:row>78</xdr:row>
      <xdr:rowOff>69355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16871"/>
          <a:ext cx="8890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68267</xdr:rowOff>
    </xdr:from>
    <xdr:to>
      <xdr:col>41</xdr:col>
      <xdr:colOff>50800</xdr:colOff>
      <xdr:row>78</xdr:row>
      <xdr:rowOff>69355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4136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133646</xdr:rowOff>
    </xdr:from>
    <xdr:to>
      <xdr:col>55</xdr:col>
      <xdr:colOff>50800</xdr:colOff>
      <xdr:row>78</xdr:row>
      <xdr:rowOff>63796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170973</xdr:rowOff>
    </xdr:from>
    <xdr:to>
      <xdr:col>50</xdr:col>
      <xdr:colOff>165100</xdr:colOff>
      <xdr:row>77</xdr:row>
      <xdr:rowOff>101123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117650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97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164421</xdr:rowOff>
    </xdr:from>
    <xdr:to>
      <xdr:col>46</xdr:col>
      <xdr:colOff>38100</xdr:colOff>
      <xdr:row>78</xdr:row>
      <xdr:rowOff>94571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85698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5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18555</xdr:rowOff>
    </xdr:from>
    <xdr:to>
      <xdr:col>41</xdr:col>
      <xdr:colOff>101600</xdr:colOff>
      <xdr:row>78</xdr:row>
      <xdr:rowOff>120155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111282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8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17467</xdr:rowOff>
    </xdr:from>
    <xdr:to>
      <xdr:col>36</xdr:col>
      <xdr:colOff>165100</xdr:colOff>
      <xdr:row>78</xdr:row>
      <xdr:rowOff>119067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9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110194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8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45298</xdr:rowOff>
    </xdr:from>
    <xdr:to>
      <xdr:col>55</xdr:col>
      <xdr:colOff>0</xdr:colOff>
      <xdr:row>98</xdr:row>
      <xdr:rowOff>51643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847398"/>
          <a:ext cx="838200" cy="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45298</xdr:rowOff>
    </xdr:from>
    <xdr:to>
      <xdr:col>50</xdr:col>
      <xdr:colOff>114300</xdr:colOff>
      <xdr:row>98</xdr:row>
      <xdr:rowOff>65295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47398"/>
          <a:ext cx="889000" cy="1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65295</xdr:rowOff>
    </xdr:from>
    <xdr:to>
      <xdr:col>45</xdr:col>
      <xdr:colOff>177800</xdr:colOff>
      <xdr:row>98</xdr:row>
      <xdr:rowOff>70566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867395"/>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61181</xdr:rowOff>
    </xdr:from>
    <xdr:to>
      <xdr:col>41</xdr:col>
      <xdr:colOff>50800</xdr:colOff>
      <xdr:row>98</xdr:row>
      <xdr:rowOff>70566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63281"/>
          <a:ext cx="889000" cy="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843</xdr:rowOff>
    </xdr:from>
    <xdr:to>
      <xdr:col>55</xdr:col>
      <xdr:colOff>50800</xdr:colOff>
      <xdr:row>98</xdr:row>
      <xdr:rowOff>102443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0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87220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1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165948</xdr:rowOff>
    </xdr:from>
    <xdr:to>
      <xdr:col>50</xdr:col>
      <xdr:colOff>165100</xdr:colOff>
      <xdr:row>98</xdr:row>
      <xdr:rowOff>96098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9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87225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8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14495</xdr:rowOff>
    </xdr:from>
    <xdr:to>
      <xdr:col>46</xdr:col>
      <xdr:colOff>38100</xdr:colOff>
      <xdr:row>98</xdr:row>
      <xdr:rowOff>116095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1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107222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0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19766</xdr:rowOff>
    </xdr:from>
    <xdr:to>
      <xdr:col>41</xdr:col>
      <xdr:colOff>101600</xdr:colOff>
      <xdr:row>98</xdr:row>
      <xdr:rowOff>121366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2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112493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1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10381</xdr:rowOff>
    </xdr:from>
    <xdr:to>
      <xdr:col>36</xdr:col>
      <xdr:colOff>165100</xdr:colOff>
      <xdr:row>98</xdr:row>
      <xdr:rowOff>111981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1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103108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94780</xdr:rowOff>
    </xdr:from>
    <xdr:to>
      <xdr:col>85</xdr:col>
      <xdr:colOff>127000</xdr:colOff>
      <xdr:row>35</xdr:row>
      <xdr:rowOff>152616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095530"/>
          <a:ext cx="8382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94780</xdr:rowOff>
    </xdr:from>
    <xdr:to>
      <xdr:col>81</xdr:col>
      <xdr:colOff>50800</xdr:colOff>
      <xdr:row>35</xdr:row>
      <xdr:rowOff>156007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095530"/>
          <a:ext cx="889000" cy="6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156007</xdr:rowOff>
    </xdr:from>
    <xdr:to>
      <xdr:col>76</xdr:col>
      <xdr:colOff>114300</xdr:colOff>
      <xdr:row>35</xdr:row>
      <xdr:rowOff>160693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156757"/>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160693</xdr:rowOff>
    </xdr:from>
    <xdr:to>
      <xdr:col>71</xdr:col>
      <xdr:colOff>177800</xdr:colOff>
      <xdr:row>36</xdr:row>
      <xdr:rowOff>5169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161443"/>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101816</xdr:rowOff>
    </xdr:from>
    <xdr:to>
      <xdr:col>85</xdr:col>
      <xdr:colOff>177800</xdr:colOff>
      <xdr:row>36</xdr:row>
      <xdr:rowOff>31966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10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124693</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95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43980</xdr:rowOff>
    </xdr:from>
    <xdr:to>
      <xdr:col>81</xdr:col>
      <xdr:colOff>101600</xdr:colOff>
      <xdr:row>35</xdr:row>
      <xdr:rowOff>145580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04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162107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105207</xdr:rowOff>
    </xdr:from>
    <xdr:to>
      <xdr:col>76</xdr:col>
      <xdr:colOff>165100</xdr:colOff>
      <xdr:row>36</xdr:row>
      <xdr:rowOff>35357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1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51884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8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109893</xdr:rowOff>
    </xdr:from>
    <xdr:to>
      <xdr:col>72</xdr:col>
      <xdr:colOff>38100</xdr:colOff>
      <xdr:row>36</xdr:row>
      <xdr:rowOff>40043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1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56570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8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125819</xdr:rowOff>
    </xdr:from>
    <xdr:to>
      <xdr:col>67</xdr:col>
      <xdr:colOff>101600</xdr:colOff>
      <xdr:row>36</xdr:row>
      <xdr:rowOff>55969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1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72496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0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4928</xdr:rowOff>
    </xdr:from>
    <xdr:to>
      <xdr:col>85</xdr:col>
      <xdr:colOff>126364</xdr:colOff>
      <xdr:row>59</xdr:row>
      <xdr:rowOff>66942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920328"/>
          <a:ext cx="1269" cy="126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70769</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1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66942</xdr:rowOff>
    </xdr:from>
    <xdr:to>
      <xdr:col>86</xdr:col>
      <xdr:colOff>25400</xdr:colOff>
      <xdr:row>59</xdr:row>
      <xdr:rowOff>66942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18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123055</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69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4928</xdr:rowOff>
    </xdr:from>
    <xdr:to>
      <xdr:col>86</xdr:col>
      <xdr:colOff>25400</xdr:colOff>
      <xdr:row>52</xdr:row>
      <xdr:rowOff>4928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92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24003</xdr:rowOff>
    </xdr:from>
    <xdr:to>
      <xdr:col>85</xdr:col>
      <xdr:colOff>127000</xdr:colOff>
      <xdr:row>54</xdr:row>
      <xdr:rowOff>91529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8939403"/>
          <a:ext cx="838200" cy="41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32135</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63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53708</xdr:rowOff>
    </xdr:from>
    <xdr:to>
      <xdr:col>85</xdr:col>
      <xdr:colOff>177800</xdr:colOff>
      <xdr:row>56</xdr:row>
      <xdr:rowOff>155308</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91529</xdr:rowOff>
    </xdr:from>
    <xdr:to>
      <xdr:col>81</xdr:col>
      <xdr:colOff>50800</xdr:colOff>
      <xdr:row>55</xdr:row>
      <xdr:rowOff>63170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349829"/>
          <a:ext cx="889000" cy="1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161074</xdr:rowOff>
    </xdr:from>
    <xdr:to>
      <xdr:col>81</xdr:col>
      <xdr:colOff>101600</xdr:colOff>
      <xdr:row>56</xdr:row>
      <xdr:rowOff>91224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82351</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111709</xdr:rowOff>
    </xdr:from>
    <xdr:to>
      <xdr:col>76</xdr:col>
      <xdr:colOff>114300</xdr:colOff>
      <xdr:row>55</xdr:row>
      <xdr:rowOff>63170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8684209"/>
          <a:ext cx="889000" cy="80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42659</xdr:rowOff>
    </xdr:from>
    <xdr:to>
      <xdr:col>76</xdr:col>
      <xdr:colOff>165100</xdr:colOff>
      <xdr:row>56</xdr:row>
      <xdr:rowOff>144259</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135386</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111709</xdr:rowOff>
    </xdr:from>
    <xdr:to>
      <xdr:col>71</xdr:col>
      <xdr:colOff>177800</xdr:colOff>
      <xdr:row>56</xdr:row>
      <xdr:rowOff>164909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8684209"/>
          <a:ext cx="889000" cy="108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128918</xdr:rowOff>
    </xdr:from>
    <xdr:to>
      <xdr:col>72</xdr:col>
      <xdr:colOff>38100</xdr:colOff>
      <xdr:row>57</xdr:row>
      <xdr:rowOff>59068</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50195</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121336</xdr:rowOff>
    </xdr:from>
    <xdr:to>
      <xdr:col>67</xdr:col>
      <xdr:colOff>101600</xdr:colOff>
      <xdr:row>57</xdr:row>
      <xdr:rowOff>51486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7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42613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8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144653</xdr:rowOff>
    </xdr:from>
    <xdr:to>
      <xdr:col>85</xdr:col>
      <xdr:colOff>177800</xdr:colOff>
      <xdr:row>52</xdr:row>
      <xdr:rowOff>74803</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88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78605</xdr:rowOff>
    </xdr:from>
    <xdr:ext cx="599010"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882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40729</xdr:rowOff>
    </xdr:from>
    <xdr:to>
      <xdr:col>81</xdr:col>
      <xdr:colOff>101600</xdr:colOff>
      <xdr:row>54</xdr:row>
      <xdr:rowOff>142329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2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158856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07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12370</xdr:rowOff>
    </xdr:from>
    <xdr:to>
      <xdr:col>76</xdr:col>
      <xdr:colOff>165100</xdr:colOff>
      <xdr:row>55</xdr:row>
      <xdr:rowOff>113970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4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130497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21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60909</xdr:rowOff>
    </xdr:from>
    <xdr:to>
      <xdr:col>72</xdr:col>
      <xdr:colOff>38100</xdr:colOff>
      <xdr:row>50</xdr:row>
      <xdr:rowOff>162509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863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7586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03795" y="840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114109</xdr:rowOff>
    </xdr:from>
    <xdr:to>
      <xdr:col>67</xdr:col>
      <xdr:colOff>101600</xdr:colOff>
      <xdr:row>57</xdr:row>
      <xdr:rowOff>44259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7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60786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9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94442</xdr:rowOff>
    </xdr:from>
    <xdr:to>
      <xdr:col>85</xdr:col>
      <xdr:colOff>127000</xdr:colOff>
      <xdr:row>78</xdr:row>
      <xdr:rowOff>7586</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296092"/>
          <a:ext cx="838200" cy="8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86424</xdr:rowOff>
    </xdr:from>
    <xdr:to>
      <xdr:col>81</xdr:col>
      <xdr:colOff>50800</xdr:colOff>
      <xdr:row>77</xdr:row>
      <xdr:rowOff>94442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288074"/>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86424</xdr:rowOff>
    </xdr:from>
    <xdr:to>
      <xdr:col>76</xdr:col>
      <xdr:colOff>114300</xdr:colOff>
      <xdr:row>78</xdr:row>
      <xdr:rowOff>9719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288074"/>
          <a:ext cx="889000" cy="9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7134</xdr:rowOff>
    </xdr:from>
    <xdr:to>
      <xdr:col>71</xdr:col>
      <xdr:colOff>177800</xdr:colOff>
      <xdr:row>78</xdr:row>
      <xdr:rowOff>9719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380234"/>
          <a:ext cx="889000" cy="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128236</xdr:rowOff>
    </xdr:from>
    <xdr:to>
      <xdr:col>85</xdr:col>
      <xdr:colOff>177800</xdr:colOff>
      <xdr:row>78</xdr:row>
      <xdr:rowOff>58386</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32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43642</xdr:rowOff>
    </xdr:from>
    <xdr:to>
      <xdr:col>81</xdr:col>
      <xdr:colOff>101600</xdr:colOff>
      <xdr:row>77</xdr:row>
      <xdr:rowOff>145242</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24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161769</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02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35624</xdr:rowOff>
    </xdr:from>
    <xdr:to>
      <xdr:col>76</xdr:col>
      <xdr:colOff>165100</xdr:colOff>
      <xdr:row>77</xdr:row>
      <xdr:rowOff>137224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2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153751</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01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130369</xdr:rowOff>
    </xdr:from>
    <xdr:to>
      <xdr:col>72</xdr:col>
      <xdr:colOff>38100</xdr:colOff>
      <xdr:row>78</xdr:row>
      <xdr:rowOff>60519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33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51646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42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127784</xdr:rowOff>
    </xdr:from>
    <xdr:to>
      <xdr:col>67</xdr:col>
      <xdr:colOff>101600</xdr:colOff>
      <xdr:row>78</xdr:row>
      <xdr:rowOff>57934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3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49061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42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92570</xdr:rowOff>
    </xdr:from>
    <xdr:to>
      <xdr:col>85</xdr:col>
      <xdr:colOff>127000</xdr:colOff>
      <xdr:row>97</xdr:row>
      <xdr:rowOff>126056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723220"/>
          <a:ext cx="838200" cy="3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126056</xdr:rowOff>
    </xdr:from>
    <xdr:to>
      <xdr:col>81</xdr:col>
      <xdr:colOff>50800</xdr:colOff>
      <xdr:row>97</xdr:row>
      <xdr:rowOff>133623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756706"/>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133623</xdr:rowOff>
    </xdr:from>
    <xdr:to>
      <xdr:col>76</xdr:col>
      <xdr:colOff>114300</xdr:colOff>
      <xdr:row>97</xdr:row>
      <xdr:rowOff>142655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764273"/>
          <a:ext cx="889000" cy="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135680</xdr:rowOff>
    </xdr:from>
    <xdr:to>
      <xdr:col>71</xdr:col>
      <xdr:colOff>177800</xdr:colOff>
      <xdr:row>97</xdr:row>
      <xdr:rowOff>142655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766330"/>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41770</xdr:rowOff>
    </xdr:from>
    <xdr:to>
      <xdr:col>85</xdr:col>
      <xdr:colOff>177800</xdr:colOff>
      <xdr:row>97</xdr:row>
      <xdr:rowOff>143370</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6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64647</xdr:rowOff>
    </xdr:from>
    <xdr:ext cx="599010"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52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75256</xdr:rowOff>
    </xdr:from>
    <xdr:to>
      <xdr:col>81</xdr:col>
      <xdr:colOff>101600</xdr:colOff>
      <xdr:row>98</xdr:row>
      <xdr:rowOff>5406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7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21933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48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82823</xdr:rowOff>
    </xdr:from>
    <xdr:to>
      <xdr:col>76</xdr:col>
      <xdr:colOff>165100</xdr:colOff>
      <xdr:row>98</xdr:row>
      <xdr:rowOff>12973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7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29500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4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91855</xdr:rowOff>
    </xdr:from>
    <xdr:to>
      <xdr:col>72</xdr:col>
      <xdr:colOff>38100</xdr:colOff>
      <xdr:row>98</xdr:row>
      <xdr:rowOff>22005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72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38532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9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84880</xdr:rowOff>
    </xdr:from>
    <xdr:to>
      <xdr:col>67</xdr:col>
      <xdr:colOff>101600</xdr:colOff>
      <xdr:row>98</xdr:row>
      <xdr:rowOff>15030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7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31557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49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1" name="諸支出金最小値テキスト">
          <a:extLst>
            <a:ext uri="{FF2B5EF4-FFF2-40B4-BE49-F238E27FC236}">
              <a16:creationId xmlns:a16="http://schemas.microsoft.com/office/drawing/2014/main" id="{00000000-0008-0000-0700-0000DB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3" name="諸支出金最大値テキスト">
          <a:extLst>
            <a:ext uri="{FF2B5EF4-FFF2-40B4-BE49-F238E27FC236}">
              <a16:creationId xmlns:a16="http://schemas.microsoft.com/office/drawing/2014/main" id="{00000000-0008-0000-0700-0000DD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36" name="諸支出金平均値テキスト">
          <a:extLst>
            <a:ext uri="{FF2B5EF4-FFF2-40B4-BE49-F238E27FC236}">
              <a16:creationId xmlns:a16="http://schemas.microsoft.com/office/drawing/2014/main" id="{00000000-0008-0000-0700-0000E0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5" name="諸支出金該当値テキスト">
          <a:extLst>
            <a:ext uri="{FF2B5EF4-FFF2-40B4-BE49-F238E27FC236}">
              <a16:creationId xmlns:a16="http://schemas.microsoft.com/office/drawing/2014/main" id="{00000000-0008-0000-0700-0000F3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・教育費が住民一人当たり</a:t>
          </a:r>
          <a:r>
            <a:rPr kumimoji="1" lang="en-US" altLang="ja-JP" sz="1300">
              <a:latin typeface="ＭＳ Ｐゴシック" panose="020B0600070205080204" pitchFamily="50" charset="-128"/>
              <a:ea typeface="ＭＳ Ｐゴシック" panose="020B0600070205080204" pitchFamily="50" charset="-128"/>
            </a:rPr>
            <a:t>126,110</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円となっており、、類似団体平均に比べ高止まりしているのは、合併特例債を活用した義務教育施設整備事業等による普通建設事業費が増加していることが主な要因である。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・公債費が住民一人当たり</a:t>
          </a:r>
          <a:r>
            <a:rPr kumimoji="1" lang="en-US" altLang="ja-JP" sz="1300">
              <a:latin typeface="ＭＳ Ｐゴシック" panose="020B0600070205080204" pitchFamily="50" charset="-128"/>
              <a:ea typeface="ＭＳ Ｐゴシック" panose="020B0600070205080204" pitchFamily="50" charset="-128"/>
            </a:rPr>
            <a:t>106,932</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円となっており、、類似団体平均に比べ高止まりしているのは、合併特例債及び過疎対策事業債に係る元利償還金が増加していることが主な要因である。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財政調整基金残高は、適切な財源の確保と歳出の精査により、取崩しを回避しており、前年度とほぼ同額を維持している。</a:t>
          </a:r>
        </a:p>
        <a:p>
          <a:r>
            <a:rPr kumimoji="1" lang="ja-JP" altLang="en-US" sz="1400">
              <a:latin typeface="ＭＳ ゴシック" pitchFamily="49" charset="-128"/>
              <a:ea typeface="ＭＳ ゴシック" pitchFamily="49" charset="-128"/>
            </a:rPr>
            <a:t>また、実質収支は継続的に黒字を確保しているものの、令和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ついては、令和元年房総台風に係る繰越事業や新型コロナウイルス感染症対策に係る臨時的財政需要があったため、実質単年度収支は悪化した。今後も歳出の合理化等行財政改革を推進し、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連結実質赤字比率はなく、また、すべての会計において赤字は発生していない。ただし、各企業会計及び特別会計では一般会計からの繰入を行っており、その額は高止まりしていることから、そ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343_&#21335;&#25151;&#32207;&#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343_&#21335;&#25151;&#32207;&#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63.2</v>
          </cell>
          <cell r="BX53">
            <v>62.9</v>
          </cell>
          <cell r="CF53">
            <v>64.099999999999994</v>
          </cell>
          <cell r="CN53">
            <v>65.400000000000006</v>
          </cell>
          <cell r="CV53">
            <v>58.3</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row>
        <row r="75">
          <cell r="BP75">
            <v>7.7</v>
          </cell>
          <cell r="BX75">
            <v>7.8</v>
          </cell>
          <cell r="CF75">
            <v>7.9</v>
          </cell>
          <cell r="CN75">
            <v>8.1</v>
          </cell>
          <cell r="CV75">
            <v>8.8000000000000007</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75" t="s">
        <v>79</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 thickBot="1" x14ac:dyDescent="0.25">
      <c r="B2" s="173" t="s">
        <v>80</v>
      </c>
      <c r="C2" s="173"/>
      <c r="D2" s="174"/>
    </row>
    <row r="3" spans="1:119" ht="18.75" customHeight="1" thickBot="1" x14ac:dyDescent="0.25">
      <c r="A3" s="172"/>
      <c r="B3" s="576" t="s">
        <v>81</v>
      </c>
      <c r="C3" s="577"/>
      <c r="D3" s="577"/>
      <c r="E3" s="578"/>
      <c r="F3" s="578"/>
      <c r="G3" s="578"/>
      <c r="H3" s="578"/>
      <c r="I3" s="578"/>
      <c r="J3" s="578"/>
      <c r="K3" s="578"/>
      <c r="L3" s="578" t="s">
        <v>82</v>
      </c>
      <c r="M3" s="578"/>
      <c r="N3" s="578"/>
      <c r="O3" s="578"/>
      <c r="P3" s="578"/>
      <c r="Q3" s="578"/>
      <c r="R3" s="581"/>
      <c r="S3" s="581"/>
      <c r="T3" s="581"/>
      <c r="U3" s="581"/>
      <c r="V3" s="582"/>
      <c r="W3" s="472" t="s">
        <v>83</v>
      </c>
      <c r="X3" s="473"/>
      <c r="Y3" s="473"/>
      <c r="Z3" s="473"/>
      <c r="AA3" s="473"/>
      <c r="AB3" s="577"/>
      <c r="AC3" s="581" t="s">
        <v>84</v>
      </c>
      <c r="AD3" s="473"/>
      <c r="AE3" s="473"/>
      <c r="AF3" s="473"/>
      <c r="AG3" s="473"/>
      <c r="AH3" s="473"/>
      <c r="AI3" s="473"/>
      <c r="AJ3" s="473"/>
      <c r="AK3" s="473"/>
      <c r="AL3" s="543"/>
      <c r="AM3" s="472" t="s">
        <v>85</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86</v>
      </c>
      <c r="BO3" s="473"/>
      <c r="BP3" s="473"/>
      <c r="BQ3" s="473"/>
      <c r="BR3" s="473"/>
      <c r="BS3" s="473"/>
      <c r="BT3" s="473"/>
      <c r="BU3" s="543"/>
      <c r="BV3" s="472" t="s">
        <v>87</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88</v>
      </c>
      <c r="CU3" s="473"/>
      <c r="CV3" s="473"/>
      <c r="CW3" s="473"/>
      <c r="CX3" s="473"/>
      <c r="CY3" s="473"/>
      <c r="CZ3" s="473"/>
      <c r="DA3" s="543"/>
      <c r="DB3" s="472" t="s">
        <v>89</v>
      </c>
      <c r="DC3" s="473"/>
      <c r="DD3" s="473"/>
      <c r="DE3" s="473"/>
      <c r="DF3" s="473"/>
      <c r="DG3" s="473"/>
      <c r="DH3" s="473"/>
      <c r="DI3" s="543"/>
    </row>
    <row r="4" spans="1:119" ht="18.75" customHeight="1" x14ac:dyDescent="0.2">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90</v>
      </c>
      <c r="AZ4" s="430"/>
      <c r="BA4" s="430"/>
      <c r="BB4" s="430"/>
      <c r="BC4" s="430"/>
      <c r="BD4" s="430"/>
      <c r="BE4" s="430"/>
      <c r="BF4" s="430"/>
      <c r="BG4" s="430"/>
      <c r="BH4" s="430"/>
      <c r="BI4" s="430"/>
      <c r="BJ4" s="430"/>
      <c r="BK4" s="430"/>
      <c r="BL4" s="430"/>
      <c r="BM4" s="431"/>
      <c r="BN4" s="432">
        <v>27826100</v>
      </c>
      <c r="BO4" s="433"/>
      <c r="BP4" s="433"/>
      <c r="BQ4" s="433"/>
      <c r="BR4" s="433"/>
      <c r="BS4" s="433"/>
      <c r="BT4" s="433"/>
      <c r="BU4" s="434"/>
      <c r="BV4" s="432">
        <v>34523922</v>
      </c>
      <c r="BW4" s="433"/>
      <c r="BX4" s="433"/>
      <c r="BY4" s="433"/>
      <c r="BZ4" s="433"/>
      <c r="CA4" s="433"/>
      <c r="CB4" s="433"/>
      <c r="CC4" s="434"/>
      <c r="CD4" s="569" t="s">
        <v>91</v>
      </c>
      <c r="CE4" s="570"/>
      <c r="CF4" s="570"/>
      <c r="CG4" s="570"/>
      <c r="CH4" s="570"/>
      <c r="CI4" s="570"/>
      <c r="CJ4" s="570"/>
      <c r="CK4" s="570"/>
      <c r="CL4" s="570"/>
      <c r="CM4" s="570"/>
      <c r="CN4" s="570"/>
      <c r="CO4" s="570"/>
      <c r="CP4" s="570"/>
      <c r="CQ4" s="570"/>
      <c r="CR4" s="570"/>
      <c r="CS4" s="571"/>
      <c r="CT4" s="572">
        <v>7.5</v>
      </c>
      <c r="CU4" s="573"/>
      <c r="CV4" s="573"/>
      <c r="CW4" s="573"/>
      <c r="CX4" s="573"/>
      <c r="CY4" s="573"/>
      <c r="CZ4" s="573"/>
      <c r="DA4" s="574"/>
      <c r="DB4" s="572">
        <v>12.9</v>
      </c>
      <c r="DC4" s="573"/>
      <c r="DD4" s="573"/>
      <c r="DE4" s="573"/>
      <c r="DF4" s="573"/>
      <c r="DG4" s="573"/>
      <c r="DH4" s="573"/>
      <c r="DI4" s="574"/>
    </row>
    <row r="5" spans="1:119" ht="18.75" customHeight="1" x14ac:dyDescent="0.2">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92</v>
      </c>
      <c r="AN5" s="360"/>
      <c r="AO5" s="360"/>
      <c r="AP5" s="360"/>
      <c r="AQ5" s="360"/>
      <c r="AR5" s="360"/>
      <c r="AS5" s="360"/>
      <c r="AT5" s="361"/>
      <c r="AU5" s="461" t="s">
        <v>93</v>
      </c>
      <c r="AV5" s="462"/>
      <c r="AW5" s="462"/>
      <c r="AX5" s="462"/>
      <c r="AY5" s="417" t="s">
        <v>94</v>
      </c>
      <c r="AZ5" s="418"/>
      <c r="BA5" s="418"/>
      <c r="BB5" s="418"/>
      <c r="BC5" s="418"/>
      <c r="BD5" s="418"/>
      <c r="BE5" s="418"/>
      <c r="BF5" s="418"/>
      <c r="BG5" s="418"/>
      <c r="BH5" s="418"/>
      <c r="BI5" s="418"/>
      <c r="BJ5" s="418"/>
      <c r="BK5" s="418"/>
      <c r="BL5" s="418"/>
      <c r="BM5" s="419"/>
      <c r="BN5" s="403">
        <v>26450443</v>
      </c>
      <c r="BO5" s="404"/>
      <c r="BP5" s="404"/>
      <c r="BQ5" s="404"/>
      <c r="BR5" s="404"/>
      <c r="BS5" s="404"/>
      <c r="BT5" s="404"/>
      <c r="BU5" s="405"/>
      <c r="BV5" s="403">
        <v>32295136</v>
      </c>
      <c r="BW5" s="404"/>
      <c r="BX5" s="404"/>
      <c r="BY5" s="404"/>
      <c r="BZ5" s="404"/>
      <c r="CA5" s="404"/>
      <c r="CB5" s="404"/>
      <c r="CC5" s="405"/>
      <c r="CD5" s="443" t="s">
        <v>95</v>
      </c>
      <c r="CE5" s="363"/>
      <c r="CF5" s="363"/>
      <c r="CG5" s="363"/>
      <c r="CH5" s="363"/>
      <c r="CI5" s="363"/>
      <c r="CJ5" s="363"/>
      <c r="CK5" s="363"/>
      <c r="CL5" s="363"/>
      <c r="CM5" s="363"/>
      <c r="CN5" s="363"/>
      <c r="CO5" s="363"/>
      <c r="CP5" s="363"/>
      <c r="CQ5" s="363"/>
      <c r="CR5" s="363"/>
      <c r="CS5" s="444"/>
      <c r="CT5" s="400">
        <v>93</v>
      </c>
      <c r="CU5" s="401"/>
      <c r="CV5" s="401"/>
      <c r="CW5" s="401"/>
      <c r="CX5" s="401"/>
      <c r="CY5" s="401"/>
      <c r="CZ5" s="401"/>
      <c r="DA5" s="402"/>
      <c r="DB5" s="400">
        <v>90.4</v>
      </c>
      <c r="DC5" s="401"/>
      <c r="DD5" s="401"/>
      <c r="DE5" s="401"/>
      <c r="DF5" s="401"/>
      <c r="DG5" s="401"/>
      <c r="DH5" s="401"/>
      <c r="DI5" s="402"/>
    </row>
    <row r="6" spans="1:119" ht="18.75" customHeight="1" x14ac:dyDescent="0.2">
      <c r="A6" s="172"/>
      <c r="B6" s="549" t="s">
        <v>96</v>
      </c>
      <c r="C6" s="390"/>
      <c r="D6" s="390"/>
      <c r="E6" s="550"/>
      <c r="F6" s="550"/>
      <c r="G6" s="550"/>
      <c r="H6" s="550"/>
      <c r="I6" s="550"/>
      <c r="J6" s="550"/>
      <c r="K6" s="550"/>
      <c r="L6" s="550" t="s">
        <v>97</v>
      </c>
      <c r="M6" s="550"/>
      <c r="N6" s="550"/>
      <c r="O6" s="550"/>
      <c r="P6" s="550"/>
      <c r="Q6" s="550"/>
      <c r="R6" s="388"/>
      <c r="S6" s="388"/>
      <c r="T6" s="388"/>
      <c r="U6" s="388"/>
      <c r="V6" s="556"/>
      <c r="W6" s="493" t="s">
        <v>98</v>
      </c>
      <c r="X6" s="389"/>
      <c r="Y6" s="389"/>
      <c r="Z6" s="389"/>
      <c r="AA6" s="389"/>
      <c r="AB6" s="390"/>
      <c r="AC6" s="561" t="s">
        <v>99</v>
      </c>
      <c r="AD6" s="562"/>
      <c r="AE6" s="562"/>
      <c r="AF6" s="562"/>
      <c r="AG6" s="562"/>
      <c r="AH6" s="562"/>
      <c r="AI6" s="562"/>
      <c r="AJ6" s="562"/>
      <c r="AK6" s="562"/>
      <c r="AL6" s="563"/>
      <c r="AM6" s="460" t="s">
        <v>100</v>
      </c>
      <c r="AN6" s="360"/>
      <c r="AO6" s="360"/>
      <c r="AP6" s="360"/>
      <c r="AQ6" s="360"/>
      <c r="AR6" s="360"/>
      <c r="AS6" s="360"/>
      <c r="AT6" s="361"/>
      <c r="AU6" s="461" t="s">
        <v>101</v>
      </c>
      <c r="AV6" s="462"/>
      <c r="AW6" s="462"/>
      <c r="AX6" s="462"/>
      <c r="AY6" s="417" t="s">
        <v>102</v>
      </c>
      <c r="AZ6" s="418"/>
      <c r="BA6" s="418"/>
      <c r="BB6" s="418"/>
      <c r="BC6" s="418"/>
      <c r="BD6" s="418"/>
      <c r="BE6" s="418"/>
      <c r="BF6" s="418"/>
      <c r="BG6" s="418"/>
      <c r="BH6" s="418"/>
      <c r="BI6" s="418"/>
      <c r="BJ6" s="418"/>
      <c r="BK6" s="418"/>
      <c r="BL6" s="418"/>
      <c r="BM6" s="419"/>
      <c r="BN6" s="403">
        <v>1375657</v>
      </c>
      <c r="BO6" s="404"/>
      <c r="BP6" s="404"/>
      <c r="BQ6" s="404"/>
      <c r="BR6" s="404"/>
      <c r="BS6" s="404"/>
      <c r="BT6" s="404"/>
      <c r="BU6" s="405"/>
      <c r="BV6" s="403">
        <v>2228786</v>
      </c>
      <c r="BW6" s="404"/>
      <c r="BX6" s="404"/>
      <c r="BY6" s="404"/>
      <c r="BZ6" s="404"/>
      <c r="CA6" s="404"/>
      <c r="CB6" s="404"/>
      <c r="CC6" s="405"/>
      <c r="CD6" s="443" t="s">
        <v>103</v>
      </c>
      <c r="CE6" s="363"/>
      <c r="CF6" s="363"/>
      <c r="CG6" s="363"/>
      <c r="CH6" s="363"/>
      <c r="CI6" s="363"/>
      <c r="CJ6" s="363"/>
      <c r="CK6" s="363"/>
      <c r="CL6" s="363"/>
      <c r="CM6" s="363"/>
      <c r="CN6" s="363"/>
      <c r="CO6" s="363"/>
      <c r="CP6" s="363"/>
      <c r="CQ6" s="363"/>
      <c r="CR6" s="363"/>
      <c r="CS6" s="444"/>
      <c r="CT6" s="546">
        <v>93</v>
      </c>
      <c r="CU6" s="547"/>
      <c r="CV6" s="547"/>
      <c r="CW6" s="547"/>
      <c r="CX6" s="547"/>
      <c r="CY6" s="547"/>
      <c r="CZ6" s="547"/>
      <c r="DA6" s="548"/>
      <c r="DB6" s="546">
        <v>93.2</v>
      </c>
      <c r="DC6" s="547"/>
      <c r="DD6" s="547"/>
      <c r="DE6" s="547"/>
      <c r="DF6" s="547"/>
      <c r="DG6" s="547"/>
      <c r="DH6" s="547"/>
      <c r="DI6" s="548"/>
    </row>
    <row r="7" spans="1:119" ht="18.75" customHeight="1" x14ac:dyDescent="0.2">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104</v>
      </c>
      <c r="AN7" s="360"/>
      <c r="AO7" s="360"/>
      <c r="AP7" s="360"/>
      <c r="AQ7" s="360"/>
      <c r="AR7" s="360"/>
      <c r="AS7" s="360"/>
      <c r="AT7" s="361"/>
      <c r="AU7" s="461" t="s">
        <v>101</v>
      </c>
      <c r="AV7" s="462"/>
      <c r="AW7" s="462"/>
      <c r="AX7" s="462"/>
      <c r="AY7" s="417" t="s">
        <v>105</v>
      </c>
      <c r="AZ7" s="418"/>
      <c r="BA7" s="418"/>
      <c r="BB7" s="418"/>
      <c r="BC7" s="418"/>
      <c r="BD7" s="418"/>
      <c r="BE7" s="418"/>
      <c r="BF7" s="418"/>
      <c r="BG7" s="418"/>
      <c r="BH7" s="418"/>
      <c r="BI7" s="418"/>
      <c r="BJ7" s="418"/>
      <c r="BK7" s="418"/>
      <c r="BL7" s="418"/>
      <c r="BM7" s="419"/>
      <c r="BN7" s="403">
        <v>262607</v>
      </c>
      <c r="BO7" s="404"/>
      <c r="BP7" s="404"/>
      <c r="BQ7" s="404"/>
      <c r="BR7" s="404"/>
      <c r="BS7" s="404"/>
      <c r="BT7" s="404"/>
      <c r="BU7" s="405"/>
      <c r="BV7" s="403">
        <v>375423</v>
      </c>
      <c r="BW7" s="404"/>
      <c r="BX7" s="404"/>
      <c r="BY7" s="404"/>
      <c r="BZ7" s="404"/>
      <c r="CA7" s="404"/>
      <c r="CB7" s="404"/>
      <c r="CC7" s="405"/>
      <c r="CD7" s="443" t="s">
        <v>106</v>
      </c>
      <c r="CE7" s="363"/>
      <c r="CF7" s="363"/>
      <c r="CG7" s="363"/>
      <c r="CH7" s="363"/>
      <c r="CI7" s="363"/>
      <c r="CJ7" s="363"/>
      <c r="CK7" s="363"/>
      <c r="CL7" s="363"/>
      <c r="CM7" s="363"/>
      <c r="CN7" s="363"/>
      <c r="CO7" s="363"/>
      <c r="CP7" s="363"/>
      <c r="CQ7" s="363"/>
      <c r="CR7" s="363"/>
      <c r="CS7" s="444"/>
      <c r="CT7" s="403">
        <v>14915457</v>
      </c>
      <c r="CU7" s="404"/>
      <c r="CV7" s="404"/>
      <c r="CW7" s="404"/>
      <c r="CX7" s="404"/>
      <c r="CY7" s="404"/>
      <c r="CZ7" s="404"/>
      <c r="DA7" s="405"/>
      <c r="DB7" s="403">
        <v>14370193</v>
      </c>
      <c r="DC7" s="404"/>
      <c r="DD7" s="404"/>
      <c r="DE7" s="404"/>
      <c r="DF7" s="404"/>
      <c r="DG7" s="404"/>
      <c r="DH7" s="404"/>
      <c r="DI7" s="405"/>
    </row>
    <row r="8" spans="1:119" ht="18.75" customHeight="1" thickBot="1" x14ac:dyDescent="0.25">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107</v>
      </c>
      <c r="AN8" s="360"/>
      <c r="AO8" s="360"/>
      <c r="AP8" s="360"/>
      <c r="AQ8" s="360"/>
      <c r="AR8" s="360"/>
      <c r="AS8" s="360"/>
      <c r="AT8" s="361"/>
      <c r="AU8" s="461" t="s">
        <v>108</v>
      </c>
      <c r="AV8" s="462"/>
      <c r="AW8" s="462"/>
      <c r="AX8" s="462"/>
      <c r="AY8" s="417" t="s">
        <v>109</v>
      </c>
      <c r="AZ8" s="418"/>
      <c r="BA8" s="418"/>
      <c r="BB8" s="418"/>
      <c r="BC8" s="418"/>
      <c r="BD8" s="418"/>
      <c r="BE8" s="418"/>
      <c r="BF8" s="418"/>
      <c r="BG8" s="418"/>
      <c r="BH8" s="418"/>
      <c r="BI8" s="418"/>
      <c r="BJ8" s="418"/>
      <c r="BK8" s="418"/>
      <c r="BL8" s="418"/>
      <c r="BM8" s="419"/>
      <c r="BN8" s="403">
        <v>1113050</v>
      </c>
      <c r="BO8" s="404"/>
      <c r="BP8" s="404"/>
      <c r="BQ8" s="404"/>
      <c r="BR8" s="404"/>
      <c r="BS8" s="404"/>
      <c r="BT8" s="404"/>
      <c r="BU8" s="405"/>
      <c r="BV8" s="403">
        <v>1853363</v>
      </c>
      <c r="BW8" s="404"/>
      <c r="BX8" s="404"/>
      <c r="BY8" s="404"/>
      <c r="BZ8" s="404"/>
      <c r="CA8" s="404"/>
      <c r="CB8" s="404"/>
      <c r="CC8" s="405"/>
      <c r="CD8" s="443" t="s">
        <v>110</v>
      </c>
      <c r="CE8" s="363"/>
      <c r="CF8" s="363"/>
      <c r="CG8" s="363"/>
      <c r="CH8" s="363"/>
      <c r="CI8" s="363"/>
      <c r="CJ8" s="363"/>
      <c r="CK8" s="363"/>
      <c r="CL8" s="363"/>
      <c r="CM8" s="363"/>
      <c r="CN8" s="363"/>
      <c r="CO8" s="363"/>
      <c r="CP8" s="363"/>
      <c r="CQ8" s="363"/>
      <c r="CR8" s="363"/>
      <c r="CS8" s="444"/>
      <c r="CT8" s="506">
        <v>0.31</v>
      </c>
      <c r="CU8" s="507"/>
      <c r="CV8" s="507"/>
      <c r="CW8" s="507"/>
      <c r="CX8" s="507"/>
      <c r="CY8" s="507"/>
      <c r="CZ8" s="507"/>
      <c r="DA8" s="508"/>
      <c r="DB8" s="506">
        <v>0.32</v>
      </c>
      <c r="DC8" s="507"/>
      <c r="DD8" s="507"/>
      <c r="DE8" s="507"/>
      <c r="DF8" s="507"/>
      <c r="DG8" s="507"/>
      <c r="DH8" s="507"/>
      <c r="DI8" s="508"/>
    </row>
    <row r="9" spans="1:119" ht="18.75" customHeight="1" thickBot="1" x14ac:dyDescent="0.25">
      <c r="A9" s="172"/>
      <c r="B9" s="535" t="s">
        <v>111</v>
      </c>
      <c r="C9" s="536"/>
      <c r="D9" s="536"/>
      <c r="E9" s="536"/>
      <c r="F9" s="536"/>
      <c r="G9" s="536"/>
      <c r="H9" s="536"/>
      <c r="I9" s="536"/>
      <c r="J9" s="536"/>
      <c r="K9" s="454"/>
      <c r="L9" s="537" t="s">
        <v>112</v>
      </c>
      <c r="M9" s="538"/>
      <c r="N9" s="538"/>
      <c r="O9" s="538"/>
      <c r="P9" s="538"/>
      <c r="Q9" s="539"/>
      <c r="R9" s="540">
        <v>35831</v>
      </c>
      <c r="S9" s="541"/>
      <c r="T9" s="541"/>
      <c r="U9" s="541"/>
      <c r="V9" s="542"/>
      <c r="W9" s="472" t="s">
        <v>113</v>
      </c>
      <c r="X9" s="473"/>
      <c r="Y9" s="473"/>
      <c r="Z9" s="473"/>
      <c r="AA9" s="473"/>
      <c r="AB9" s="473"/>
      <c r="AC9" s="473"/>
      <c r="AD9" s="473"/>
      <c r="AE9" s="473"/>
      <c r="AF9" s="473"/>
      <c r="AG9" s="473"/>
      <c r="AH9" s="473"/>
      <c r="AI9" s="473"/>
      <c r="AJ9" s="473"/>
      <c r="AK9" s="473"/>
      <c r="AL9" s="543"/>
      <c r="AM9" s="460" t="s">
        <v>114</v>
      </c>
      <c r="AN9" s="360"/>
      <c r="AO9" s="360"/>
      <c r="AP9" s="360"/>
      <c r="AQ9" s="360"/>
      <c r="AR9" s="360"/>
      <c r="AS9" s="360"/>
      <c r="AT9" s="361"/>
      <c r="AU9" s="461" t="s">
        <v>115</v>
      </c>
      <c r="AV9" s="462"/>
      <c r="AW9" s="462"/>
      <c r="AX9" s="462"/>
      <c r="AY9" s="417" t="s">
        <v>116</v>
      </c>
      <c r="AZ9" s="418"/>
      <c r="BA9" s="418"/>
      <c r="BB9" s="418"/>
      <c r="BC9" s="418"/>
      <c r="BD9" s="418"/>
      <c r="BE9" s="418"/>
      <c r="BF9" s="418"/>
      <c r="BG9" s="418"/>
      <c r="BH9" s="418"/>
      <c r="BI9" s="418"/>
      <c r="BJ9" s="418"/>
      <c r="BK9" s="418"/>
      <c r="BL9" s="418"/>
      <c r="BM9" s="419"/>
      <c r="BN9" s="403">
        <v>-740313</v>
      </c>
      <c r="BO9" s="404"/>
      <c r="BP9" s="404"/>
      <c r="BQ9" s="404"/>
      <c r="BR9" s="404"/>
      <c r="BS9" s="404"/>
      <c r="BT9" s="404"/>
      <c r="BU9" s="405"/>
      <c r="BV9" s="403">
        <v>513981</v>
      </c>
      <c r="BW9" s="404"/>
      <c r="BX9" s="404"/>
      <c r="BY9" s="404"/>
      <c r="BZ9" s="404"/>
      <c r="CA9" s="404"/>
      <c r="CB9" s="404"/>
      <c r="CC9" s="405"/>
      <c r="CD9" s="443" t="s">
        <v>117</v>
      </c>
      <c r="CE9" s="363"/>
      <c r="CF9" s="363"/>
      <c r="CG9" s="363"/>
      <c r="CH9" s="363"/>
      <c r="CI9" s="363"/>
      <c r="CJ9" s="363"/>
      <c r="CK9" s="363"/>
      <c r="CL9" s="363"/>
      <c r="CM9" s="363"/>
      <c r="CN9" s="363"/>
      <c r="CO9" s="363"/>
      <c r="CP9" s="363"/>
      <c r="CQ9" s="363"/>
      <c r="CR9" s="363"/>
      <c r="CS9" s="444"/>
      <c r="CT9" s="400">
        <v>21.3</v>
      </c>
      <c r="CU9" s="401"/>
      <c r="CV9" s="401"/>
      <c r="CW9" s="401"/>
      <c r="CX9" s="401"/>
      <c r="CY9" s="401"/>
      <c r="CZ9" s="401"/>
      <c r="DA9" s="402"/>
      <c r="DB9" s="400">
        <v>18.7</v>
      </c>
      <c r="DC9" s="401"/>
      <c r="DD9" s="401"/>
      <c r="DE9" s="401"/>
      <c r="DF9" s="401"/>
      <c r="DG9" s="401"/>
      <c r="DH9" s="401"/>
      <c r="DI9" s="402"/>
    </row>
    <row r="10" spans="1:119" ht="18.75" customHeight="1" thickBot="1" x14ac:dyDescent="0.25">
      <c r="A10" s="172"/>
      <c r="B10" s="535"/>
      <c r="C10" s="536"/>
      <c r="D10" s="536"/>
      <c r="E10" s="536"/>
      <c r="F10" s="536"/>
      <c r="G10" s="536"/>
      <c r="H10" s="536"/>
      <c r="I10" s="536"/>
      <c r="J10" s="536"/>
      <c r="K10" s="454"/>
      <c r="L10" s="359" t="s">
        <v>118</v>
      </c>
      <c r="M10" s="360"/>
      <c r="N10" s="360"/>
      <c r="O10" s="360"/>
      <c r="P10" s="360"/>
      <c r="Q10" s="361"/>
      <c r="R10" s="356">
        <v>39033</v>
      </c>
      <c r="S10" s="357"/>
      <c r="T10" s="357"/>
      <c r="U10" s="357"/>
      <c r="V10" s="416"/>
      <c r="W10" s="544"/>
      <c r="X10" s="354"/>
      <c r="Y10" s="354"/>
      <c r="Z10" s="354"/>
      <c r="AA10" s="354"/>
      <c r="AB10" s="354"/>
      <c r="AC10" s="354"/>
      <c r="AD10" s="354"/>
      <c r="AE10" s="354"/>
      <c r="AF10" s="354"/>
      <c r="AG10" s="354"/>
      <c r="AH10" s="354"/>
      <c r="AI10" s="354"/>
      <c r="AJ10" s="354"/>
      <c r="AK10" s="354"/>
      <c r="AL10" s="545"/>
      <c r="AM10" s="460" t="s">
        <v>119</v>
      </c>
      <c r="AN10" s="360"/>
      <c r="AO10" s="360"/>
      <c r="AP10" s="360"/>
      <c r="AQ10" s="360"/>
      <c r="AR10" s="360"/>
      <c r="AS10" s="360"/>
      <c r="AT10" s="361"/>
      <c r="AU10" s="461" t="s">
        <v>120</v>
      </c>
      <c r="AV10" s="462"/>
      <c r="AW10" s="462"/>
      <c r="AX10" s="462"/>
      <c r="AY10" s="417" t="s">
        <v>121</v>
      </c>
      <c r="AZ10" s="418"/>
      <c r="BA10" s="418"/>
      <c r="BB10" s="418"/>
      <c r="BC10" s="418"/>
      <c r="BD10" s="418"/>
      <c r="BE10" s="418"/>
      <c r="BF10" s="418"/>
      <c r="BG10" s="418"/>
      <c r="BH10" s="418"/>
      <c r="BI10" s="418"/>
      <c r="BJ10" s="418"/>
      <c r="BK10" s="418"/>
      <c r="BL10" s="418"/>
      <c r="BM10" s="419"/>
      <c r="BN10" s="403">
        <v>347</v>
      </c>
      <c r="BO10" s="404"/>
      <c r="BP10" s="404"/>
      <c r="BQ10" s="404"/>
      <c r="BR10" s="404"/>
      <c r="BS10" s="404"/>
      <c r="BT10" s="404"/>
      <c r="BU10" s="405"/>
      <c r="BV10" s="403">
        <v>2579</v>
      </c>
      <c r="BW10" s="404"/>
      <c r="BX10" s="404"/>
      <c r="BY10" s="404"/>
      <c r="BZ10" s="404"/>
      <c r="CA10" s="404"/>
      <c r="CB10" s="404"/>
      <c r="CC10" s="405"/>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35"/>
      <c r="C11" s="536"/>
      <c r="D11" s="536"/>
      <c r="E11" s="536"/>
      <c r="F11" s="536"/>
      <c r="G11" s="536"/>
      <c r="H11" s="536"/>
      <c r="I11" s="536"/>
      <c r="J11" s="536"/>
      <c r="K11" s="454"/>
      <c r="L11" s="364" t="s">
        <v>123</v>
      </c>
      <c r="M11" s="365"/>
      <c r="N11" s="365"/>
      <c r="O11" s="365"/>
      <c r="P11" s="365"/>
      <c r="Q11" s="366"/>
      <c r="R11" s="532" t="s">
        <v>124</v>
      </c>
      <c r="S11" s="533"/>
      <c r="T11" s="533"/>
      <c r="U11" s="533"/>
      <c r="V11" s="534"/>
      <c r="W11" s="544"/>
      <c r="X11" s="354"/>
      <c r="Y11" s="354"/>
      <c r="Z11" s="354"/>
      <c r="AA11" s="354"/>
      <c r="AB11" s="354"/>
      <c r="AC11" s="354"/>
      <c r="AD11" s="354"/>
      <c r="AE11" s="354"/>
      <c r="AF11" s="354"/>
      <c r="AG11" s="354"/>
      <c r="AH11" s="354"/>
      <c r="AI11" s="354"/>
      <c r="AJ11" s="354"/>
      <c r="AK11" s="354"/>
      <c r="AL11" s="545"/>
      <c r="AM11" s="460" t="s">
        <v>125</v>
      </c>
      <c r="AN11" s="360"/>
      <c r="AO11" s="360"/>
      <c r="AP11" s="360"/>
      <c r="AQ11" s="360"/>
      <c r="AR11" s="360"/>
      <c r="AS11" s="360"/>
      <c r="AT11" s="361"/>
      <c r="AU11" s="461" t="s">
        <v>126</v>
      </c>
      <c r="AV11" s="462"/>
      <c r="AW11" s="462"/>
      <c r="AX11" s="462"/>
      <c r="AY11" s="417" t="s">
        <v>127</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128</v>
      </c>
      <c r="CE11" s="363"/>
      <c r="CF11" s="363"/>
      <c r="CG11" s="363"/>
      <c r="CH11" s="363"/>
      <c r="CI11" s="363"/>
      <c r="CJ11" s="363"/>
      <c r="CK11" s="363"/>
      <c r="CL11" s="363"/>
      <c r="CM11" s="363"/>
      <c r="CN11" s="363"/>
      <c r="CO11" s="363"/>
      <c r="CP11" s="363"/>
      <c r="CQ11" s="363"/>
      <c r="CR11" s="363"/>
      <c r="CS11" s="444"/>
      <c r="CT11" s="506" t="s">
        <v>129</v>
      </c>
      <c r="CU11" s="507"/>
      <c r="CV11" s="507"/>
      <c r="CW11" s="507"/>
      <c r="CX11" s="507"/>
      <c r="CY11" s="507"/>
      <c r="CZ11" s="507"/>
      <c r="DA11" s="508"/>
      <c r="DB11" s="506" t="s">
        <v>129</v>
      </c>
      <c r="DC11" s="507"/>
      <c r="DD11" s="507"/>
      <c r="DE11" s="507"/>
      <c r="DF11" s="507"/>
      <c r="DG11" s="507"/>
      <c r="DH11" s="507"/>
      <c r="DI11" s="508"/>
    </row>
    <row r="12" spans="1:119" ht="18.75" customHeight="1" x14ac:dyDescent="0.2">
      <c r="A12" s="172"/>
      <c r="B12" s="509" t="s">
        <v>130</v>
      </c>
      <c r="C12" s="510"/>
      <c r="D12" s="510"/>
      <c r="E12" s="510"/>
      <c r="F12" s="510"/>
      <c r="G12" s="510"/>
      <c r="H12" s="510"/>
      <c r="I12" s="510"/>
      <c r="J12" s="510"/>
      <c r="K12" s="511"/>
      <c r="L12" s="518" t="s">
        <v>131</v>
      </c>
      <c r="M12" s="519"/>
      <c r="N12" s="519"/>
      <c r="O12" s="519"/>
      <c r="P12" s="519"/>
      <c r="Q12" s="520"/>
      <c r="R12" s="521">
        <v>36268</v>
      </c>
      <c r="S12" s="522"/>
      <c r="T12" s="522"/>
      <c r="U12" s="522"/>
      <c r="V12" s="523"/>
      <c r="W12" s="524" t="s">
        <v>1</v>
      </c>
      <c r="X12" s="462"/>
      <c r="Y12" s="462"/>
      <c r="Z12" s="462"/>
      <c r="AA12" s="462"/>
      <c r="AB12" s="525"/>
      <c r="AC12" s="526" t="s">
        <v>132</v>
      </c>
      <c r="AD12" s="527"/>
      <c r="AE12" s="527"/>
      <c r="AF12" s="527"/>
      <c r="AG12" s="528"/>
      <c r="AH12" s="526" t="s">
        <v>133</v>
      </c>
      <c r="AI12" s="527"/>
      <c r="AJ12" s="527"/>
      <c r="AK12" s="527"/>
      <c r="AL12" s="529"/>
      <c r="AM12" s="460" t="s">
        <v>134</v>
      </c>
      <c r="AN12" s="360"/>
      <c r="AO12" s="360"/>
      <c r="AP12" s="360"/>
      <c r="AQ12" s="360"/>
      <c r="AR12" s="360"/>
      <c r="AS12" s="360"/>
      <c r="AT12" s="361"/>
      <c r="AU12" s="461" t="s">
        <v>115</v>
      </c>
      <c r="AV12" s="462"/>
      <c r="AW12" s="462"/>
      <c r="AX12" s="462"/>
      <c r="AY12" s="417" t="s">
        <v>135</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200062</v>
      </c>
      <c r="BW12" s="404"/>
      <c r="BX12" s="404"/>
      <c r="BY12" s="404"/>
      <c r="BZ12" s="404"/>
      <c r="CA12" s="404"/>
      <c r="CB12" s="404"/>
      <c r="CC12" s="405"/>
      <c r="CD12" s="443" t="s">
        <v>136</v>
      </c>
      <c r="CE12" s="363"/>
      <c r="CF12" s="363"/>
      <c r="CG12" s="363"/>
      <c r="CH12" s="363"/>
      <c r="CI12" s="363"/>
      <c r="CJ12" s="363"/>
      <c r="CK12" s="363"/>
      <c r="CL12" s="363"/>
      <c r="CM12" s="363"/>
      <c r="CN12" s="363"/>
      <c r="CO12" s="363"/>
      <c r="CP12" s="363"/>
      <c r="CQ12" s="363"/>
      <c r="CR12" s="363"/>
      <c r="CS12" s="444"/>
      <c r="CT12" s="506" t="s">
        <v>137</v>
      </c>
      <c r="CU12" s="507"/>
      <c r="CV12" s="507"/>
      <c r="CW12" s="507"/>
      <c r="CX12" s="507"/>
      <c r="CY12" s="507"/>
      <c r="CZ12" s="507"/>
      <c r="DA12" s="508"/>
      <c r="DB12" s="506" t="s">
        <v>137</v>
      </c>
      <c r="DC12" s="507"/>
      <c r="DD12" s="507"/>
      <c r="DE12" s="507"/>
      <c r="DF12" s="507"/>
      <c r="DG12" s="507"/>
      <c r="DH12" s="507"/>
      <c r="DI12" s="508"/>
    </row>
    <row r="13" spans="1:119" ht="18.75" customHeight="1" x14ac:dyDescent="0.2">
      <c r="A13" s="172"/>
      <c r="B13" s="512"/>
      <c r="C13" s="513"/>
      <c r="D13" s="513"/>
      <c r="E13" s="513"/>
      <c r="F13" s="513"/>
      <c r="G13" s="513"/>
      <c r="H13" s="513"/>
      <c r="I13" s="513"/>
      <c r="J13" s="513"/>
      <c r="K13" s="514"/>
      <c r="L13" s="181"/>
      <c r="M13" s="487" t="s">
        <v>138</v>
      </c>
      <c r="N13" s="488"/>
      <c r="O13" s="488"/>
      <c r="P13" s="488"/>
      <c r="Q13" s="489"/>
      <c r="R13" s="490">
        <v>35889</v>
      </c>
      <c r="S13" s="491"/>
      <c r="T13" s="491"/>
      <c r="U13" s="491"/>
      <c r="V13" s="492"/>
      <c r="W13" s="493" t="s">
        <v>139</v>
      </c>
      <c r="X13" s="389"/>
      <c r="Y13" s="389"/>
      <c r="Z13" s="389"/>
      <c r="AA13" s="389"/>
      <c r="AB13" s="390"/>
      <c r="AC13" s="356">
        <v>2934</v>
      </c>
      <c r="AD13" s="357"/>
      <c r="AE13" s="357"/>
      <c r="AF13" s="357"/>
      <c r="AG13" s="358"/>
      <c r="AH13" s="356">
        <v>3882</v>
      </c>
      <c r="AI13" s="357"/>
      <c r="AJ13" s="357"/>
      <c r="AK13" s="357"/>
      <c r="AL13" s="416"/>
      <c r="AM13" s="460" t="s">
        <v>140</v>
      </c>
      <c r="AN13" s="360"/>
      <c r="AO13" s="360"/>
      <c r="AP13" s="360"/>
      <c r="AQ13" s="360"/>
      <c r="AR13" s="360"/>
      <c r="AS13" s="360"/>
      <c r="AT13" s="361"/>
      <c r="AU13" s="461" t="s">
        <v>141</v>
      </c>
      <c r="AV13" s="462"/>
      <c r="AW13" s="462"/>
      <c r="AX13" s="462"/>
      <c r="AY13" s="417" t="s">
        <v>142</v>
      </c>
      <c r="AZ13" s="418"/>
      <c r="BA13" s="418"/>
      <c r="BB13" s="418"/>
      <c r="BC13" s="418"/>
      <c r="BD13" s="418"/>
      <c r="BE13" s="418"/>
      <c r="BF13" s="418"/>
      <c r="BG13" s="418"/>
      <c r="BH13" s="418"/>
      <c r="BI13" s="418"/>
      <c r="BJ13" s="418"/>
      <c r="BK13" s="418"/>
      <c r="BL13" s="418"/>
      <c r="BM13" s="419"/>
      <c r="BN13" s="403">
        <v>-739966</v>
      </c>
      <c r="BO13" s="404"/>
      <c r="BP13" s="404"/>
      <c r="BQ13" s="404"/>
      <c r="BR13" s="404"/>
      <c r="BS13" s="404"/>
      <c r="BT13" s="404"/>
      <c r="BU13" s="405"/>
      <c r="BV13" s="403">
        <v>316498</v>
      </c>
      <c r="BW13" s="404"/>
      <c r="BX13" s="404"/>
      <c r="BY13" s="404"/>
      <c r="BZ13" s="404"/>
      <c r="CA13" s="404"/>
      <c r="CB13" s="404"/>
      <c r="CC13" s="405"/>
      <c r="CD13" s="443" t="s">
        <v>143</v>
      </c>
      <c r="CE13" s="363"/>
      <c r="CF13" s="363"/>
      <c r="CG13" s="363"/>
      <c r="CH13" s="363"/>
      <c r="CI13" s="363"/>
      <c r="CJ13" s="363"/>
      <c r="CK13" s="363"/>
      <c r="CL13" s="363"/>
      <c r="CM13" s="363"/>
      <c r="CN13" s="363"/>
      <c r="CO13" s="363"/>
      <c r="CP13" s="363"/>
      <c r="CQ13" s="363"/>
      <c r="CR13" s="363"/>
      <c r="CS13" s="444"/>
      <c r="CT13" s="400">
        <v>8.8000000000000007</v>
      </c>
      <c r="CU13" s="401"/>
      <c r="CV13" s="401"/>
      <c r="CW13" s="401"/>
      <c r="CX13" s="401"/>
      <c r="CY13" s="401"/>
      <c r="CZ13" s="401"/>
      <c r="DA13" s="402"/>
      <c r="DB13" s="400">
        <v>8.1</v>
      </c>
      <c r="DC13" s="401"/>
      <c r="DD13" s="401"/>
      <c r="DE13" s="401"/>
      <c r="DF13" s="401"/>
      <c r="DG13" s="401"/>
      <c r="DH13" s="401"/>
      <c r="DI13" s="402"/>
    </row>
    <row r="14" spans="1:119" ht="18.75" customHeight="1" thickBot="1" x14ac:dyDescent="0.25">
      <c r="A14" s="172"/>
      <c r="B14" s="512"/>
      <c r="C14" s="513"/>
      <c r="D14" s="513"/>
      <c r="E14" s="513"/>
      <c r="F14" s="513"/>
      <c r="G14" s="513"/>
      <c r="H14" s="513"/>
      <c r="I14" s="513"/>
      <c r="J14" s="513"/>
      <c r="K14" s="514"/>
      <c r="L14" s="477" t="s">
        <v>144</v>
      </c>
      <c r="M14" s="530"/>
      <c r="N14" s="530"/>
      <c r="O14" s="530"/>
      <c r="P14" s="530"/>
      <c r="Q14" s="531"/>
      <c r="R14" s="490">
        <v>37024</v>
      </c>
      <c r="S14" s="491"/>
      <c r="T14" s="491"/>
      <c r="U14" s="491"/>
      <c r="V14" s="492"/>
      <c r="W14" s="494"/>
      <c r="X14" s="392"/>
      <c r="Y14" s="392"/>
      <c r="Z14" s="392"/>
      <c r="AA14" s="392"/>
      <c r="AB14" s="393"/>
      <c r="AC14" s="483">
        <v>17.399999999999999</v>
      </c>
      <c r="AD14" s="484"/>
      <c r="AE14" s="484"/>
      <c r="AF14" s="484"/>
      <c r="AG14" s="485"/>
      <c r="AH14" s="483">
        <v>20.5</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145</v>
      </c>
      <c r="CE14" s="441"/>
      <c r="CF14" s="441"/>
      <c r="CG14" s="441"/>
      <c r="CH14" s="441"/>
      <c r="CI14" s="441"/>
      <c r="CJ14" s="441"/>
      <c r="CK14" s="441"/>
      <c r="CL14" s="441"/>
      <c r="CM14" s="441"/>
      <c r="CN14" s="441"/>
      <c r="CO14" s="441"/>
      <c r="CP14" s="441"/>
      <c r="CQ14" s="441"/>
      <c r="CR14" s="441"/>
      <c r="CS14" s="442"/>
      <c r="CT14" s="500" t="s">
        <v>137</v>
      </c>
      <c r="CU14" s="501"/>
      <c r="CV14" s="501"/>
      <c r="CW14" s="501"/>
      <c r="CX14" s="501"/>
      <c r="CY14" s="501"/>
      <c r="CZ14" s="501"/>
      <c r="DA14" s="502"/>
      <c r="DB14" s="500" t="s">
        <v>137</v>
      </c>
      <c r="DC14" s="501"/>
      <c r="DD14" s="501"/>
      <c r="DE14" s="501"/>
      <c r="DF14" s="501"/>
      <c r="DG14" s="501"/>
      <c r="DH14" s="501"/>
      <c r="DI14" s="502"/>
    </row>
    <row r="15" spans="1:119" ht="18.75" customHeight="1" x14ac:dyDescent="0.2">
      <c r="A15" s="172"/>
      <c r="B15" s="512"/>
      <c r="C15" s="513"/>
      <c r="D15" s="513"/>
      <c r="E15" s="513"/>
      <c r="F15" s="513"/>
      <c r="G15" s="513"/>
      <c r="H15" s="513"/>
      <c r="I15" s="513"/>
      <c r="J15" s="513"/>
      <c r="K15" s="514"/>
      <c r="L15" s="181"/>
      <c r="M15" s="487" t="s">
        <v>138</v>
      </c>
      <c r="N15" s="488"/>
      <c r="O15" s="488"/>
      <c r="P15" s="488"/>
      <c r="Q15" s="489"/>
      <c r="R15" s="490">
        <v>36624</v>
      </c>
      <c r="S15" s="491"/>
      <c r="T15" s="491"/>
      <c r="U15" s="491"/>
      <c r="V15" s="492"/>
      <c r="W15" s="493" t="s">
        <v>146</v>
      </c>
      <c r="X15" s="389"/>
      <c r="Y15" s="389"/>
      <c r="Z15" s="389"/>
      <c r="AA15" s="389"/>
      <c r="AB15" s="390"/>
      <c r="AC15" s="356">
        <v>2632</v>
      </c>
      <c r="AD15" s="357"/>
      <c r="AE15" s="357"/>
      <c r="AF15" s="357"/>
      <c r="AG15" s="358"/>
      <c r="AH15" s="356">
        <v>2883</v>
      </c>
      <c r="AI15" s="357"/>
      <c r="AJ15" s="357"/>
      <c r="AK15" s="357"/>
      <c r="AL15" s="416"/>
      <c r="AM15" s="460"/>
      <c r="AN15" s="360"/>
      <c r="AO15" s="360"/>
      <c r="AP15" s="360"/>
      <c r="AQ15" s="360"/>
      <c r="AR15" s="360"/>
      <c r="AS15" s="360"/>
      <c r="AT15" s="361"/>
      <c r="AU15" s="461"/>
      <c r="AV15" s="462"/>
      <c r="AW15" s="462"/>
      <c r="AX15" s="462"/>
      <c r="AY15" s="429" t="s">
        <v>147</v>
      </c>
      <c r="AZ15" s="430"/>
      <c r="BA15" s="430"/>
      <c r="BB15" s="430"/>
      <c r="BC15" s="430"/>
      <c r="BD15" s="430"/>
      <c r="BE15" s="430"/>
      <c r="BF15" s="430"/>
      <c r="BG15" s="430"/>
      <c r="BH15" s="430"/>
      <c r="BI15" s="430"/>
      <c r="BJ15" s="430"/>
      <c r="BK15" s="430"/>
      <c r="BL15" s="430"/>
      <c r="BM15" s="431"/>
      <c r="BN15" s="432">
        <v>4000288</v>
      </c>
      <c r="BO15" s="433"/>
      <c r="BP15" s="433"/>
      <c r="BQ15" s="433"/>
      <c r="BR15" s="433"/>
      <c r="BS15" s="433"/>
      <c r="BT15" s="433"/>
      <c r="BU15" s="434"/>
      <c r="BV15" s="432">
        <v>4093366</v>
      </c>
      <c r="BW15" s="433"/>
      <c r="BX15" s="433"/>
      <c r="BY15" s="433"/>
      <c r="BZ15" s="433"/>
      <c r="CA15" s="433"/>
      <c r="CB15" s="433"/>
      <c r="CC15" s="434"/>
      <c r="CD15" s="503" t="s">
        <v>148</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2"/>
      <c r="C16" s="513"/>
      <c r="D16" s="513"/>
      <c r="E16" s="513"/>
      <c r="F16" s="513"/>
      <c r="G16" s="513"/>
      <c r="H16" s="513"/>
      <c r="I16" s="513"/>
      <c r="J16" s="513"/>
      <c r="K16" s="514"/>
      <c r="L16" s="477" t="s">
        <v>149</v>
      </c>
      <c r="M16" s="478"/>
      <c r="N16" s="478"/>
      <c r="O16" s="478"/>
      <c r="P16" s="478"/>
      <c r="Q16" s="479"/>
      <c r="R16" s="480" t="s">
        <v>150</v>
      </c>
      <c r="S16" s="481"/>
      <c r="T16" s="481"/>
      <c r="U16" s="481"/>
      <c r="V16" s="482"/>
      <c r="W16" s="494"/>
      <c r="X16" s="392"/>
      <c r="Y16" s="392"/>
      <c r="Z16" s="392"/>
      <c r="AA16" s="392"/>
      <c r="AB16" s="393"/>
      <c r="AC16" s="483">
        <v>15.7</v>
      </c>
      <c r="AD16" s="484"/>
      <c r="AE16" s="484"/>
      <c r="AF16" s="484"/>
      <c r="AG16" s="485"/>
      <c r="AH16" s="483">
        <v>15.2</v>
      </c>
      <c r="AI16" s="484"/>
      <c r="AJ16" s="484"/>
      <c r="AK16" s="484"/>
      <c r="AL16" s="486"/>
      <c r="AM16" s="460"/>
      <c r="AN16" s="360"/>
      <c r="AO16" s="360"/>
      <c r="AP16" s="360"/>
      <c r="AQ16" s="360"/>
      <c r="AR16" s="360"/>
      <c r="AS16" s="360"/>
      <c r="AT16" s="361"/>
      <c r="AU16" s="461"/>
      <c r="AV16" s="462"/>
      <c r="AW16" s="462"/>
      <c r="AX16" s="462"/>
      <c r="AY16" s="417" t="s">
        <v>151</v>
      </c>
      <c r="AZ16" s="418"/>
      <c r="BA16" s="418"/>
      <c r="BB16" s="418"/>
      <c r="BC16" s="418"/>
      <c r="BD16" s="418"/>
      <c r="BE16" s="418"/>
      <c r="BF16" s="418"/>
      <c r="BG16" s="418"/>
      <c r="BH16" s="418"/>
      <c r="BI16" s="418"/>
      <c r="BJ16" s="418"/>
      <c r="BK16" s="418"/>
      <c r="BL16" s="418"/>
      <c r="BM16" s="419"/>
      <c r="BN16" s="403">
        <v>13318234</v>
      </c>
      <c r="BO16" s="404"/>
      <c r="BP16" s="404"/>
      <c r="BQ16" s="404"/>
      <c r="BR16" s="404"/>
      <c r="BS16" s="404"/>
      <c r="BT16" s="404"/>
      <c r="BU16" s="405"/>
      <c r="BV16" s="403">
        <v>12691356</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5">
      <c r="A17" s="172"/>
      <c r="B17" s="515"/>
      <c r="C17" s="516"/>
      <c r="D17" s="516"/>
      <c r="E17" s="516"/>
      <c r="F17" s="516"/>
      <c r="G17" s="516"/>
      <c r="H17" s="516"/>
      <c r="I17" s="516"/>
      <c r="J17" s="516"/>
      <c r="K17" s="517"/>
      <c r="L17" s="186"/>
      <c r="M17" s="496" t="s">
        <v>152</v>
      </c>
      <c r="N17" s="497"/>
      <c r="O17" s="497"/>
      <c r="P17" s="497"/>
      <c r="Q17" s="498"/>
      <c r="R17" s="480" t="s">
        <v>153</v>
      </c>
      <c r="S17" s="481"/>
      <c r="T17" s="481"/>
      <c r="U17" s="481"/>
      <c r="V17" s="482"/>
      <c r="W17" s="493" t="s">
        <v>154</v>
      </c>
      <c r="X17" s="389"/>
      <c r="Y17" s="389"/>
      <c r="Z17" s="389"/>
      <c r="AA17" s="389"/>
      <c r="AB17" s="390"/>
      <c r="AC17" s="356">
        <v>11251</v>
      </c>
      <c r="AD17" s="357"/>
      <c r="AE17" s="357"/>
      <c r="AF17" s="357"/>
      <c r="AG17" s="358"/>
      <c r="AH17" s="356">
        <v>12192</v>
      </c>
      <c r="AI17" s="357"/>
      <c r="AJ17" s="357"/>
      <c r="AK17" s="357"/>
      <c r="AL17" s="416"/>
      <c r="AM17" s="460"/>
      <c r="AN17" s="360"/>
      <c r="AO17" s="360"/>
      <c r="AP17" s="360"/>
      <c r="AQ17" s="360"/>
      <c r="AR17" s="360"/>
      <c r="AS17" s="360"/>
      <c r="AT17" s="361"/>
      <c r="AU17" s="461"/>
      <c r="AV17" s="462"/>
      <c r="AW17" s="462"/>
      <c r="AX17" s="462"/>
      <c r="AY17" s="417" t="s">
        <v>155</v>
      </c>
      <c r="AZ17" s="418"/>
      <c r="BA17" s="418"/>
      <c r="BB17" s="418"/>
      <c r="BC17" s="418"/>
      <c r="BD17" s="418"/>
      <c r="BE17" s="418"/>
      <c r="BF17" s="418"/>
      <c r="BG17" s="418"/>
      <c r="BH17" s="418"/>
      <c r="BI17" s="418"/>
      <c r="BJ17" s="418"/>
      <c r="BK17" s="418"/>
      <c r="BL17" s="418"/>
      <c r="BM17" s="419"/>
      <c r="BN17" s="403">
        <v>5003317</v>
      </c>
      <c r="BO17" s="404"/>
      <c r="BP17" s="404"/>
      <c r="BQ17" s="404"/>
      <c r="BR17" s="404"/>
      <c r="BS17" s="404"/>
      <c r="BT17" s="404"/>
      <c r="BU17" s="405"/>
      <c r="BV17" s="403">
        <v>5125163</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5">
      <c r="A18" s="172"/>
      <c r="B18" s="453" t="s">
        <v>156</v>
      </c>
      <c r="C18" s="454"/>
      <c r="D18" s="454"/>
      <c r="E18" s="455"/>
      <c r="F18" s="455"/>
      <c r="G18" s="455"/>
      <c r="H18" s="455"/>
      <c r="I18" s="455"/>
      <c r="J18" s="455"/>
      <c r="K18" s="455"/>
      <c r="L18" s="456">
        <v>230.1</v>
      </c>
      <c r="M18" s="456"/>
      <c r="N18" s="456"/>
      <c r="O18" s="456"/>
      <c r="P18" s="456"/>
      <c r="Q18" s="456"/>
      <c r="R18" s="457"/>
      <c r="S18" s="457"/>
      <c r="T18" s="457"/>
      <c r="U18" s="457"/>
      <c r="V18" s="458"/>
      <c r="W18" s="474"/>
      <c r="X18" s="475"/>
      <c r="Y18" s="475"/>
      <c r="Z18" s="475"/>
      <c r="AA18" s="475"/>
      <c r="AB18" s="499"/>
      <c r="AC18" s="373">
        <v>66.900000000000006</v>
      </c>
      <c r="AD18" s="374"/>
      <c r="AE18" s="374"/>
      <c r="AF18" s="374"/>
      <c r="AG18" s="459"/>
      <c r="AH18" s="373">
        <v>64.3</v>
      </c>
      <c r="AI18" s="374"/>
      <c r="AJ18" s="374"/>
      <c r="AK18" s="374"/>
      <c r="AL18" s="375"/>
      <c r="AM18" s="460"/>
      <c r="AN18" s="360"/>
      <c r="AO18" s="360"/>
      <c r="AP18" s="360"/>
      <c r="AQ18" s="360"/>
      <c r="AR18" s="360"/>
      <c r="AS18" s="360"/>
      <c r="AT18" s="361"/>
      <c r="AU18" s="461"/>
      <c r="AV18" s="462"/>
      <c r="AW18" s="462"/>
      <c r="AX18" s="462"/>
      <c r="AY18" s="417" t="s">
        <v>157</v>
      </c>
      <c r="AZ18" s="418"/>
      <c r="BA18" s="418"/>
      <c r="BB18" s="418"/>
      <c r="BC18" s="418"/>
      <c r="BD18" s="418"/>
      <c r="BE18" s="418"/>
      <c r="BF18" s="418"/>
      <c r="BG18" s="418"/>
      <c r="BH18" s="418"/>
      <c r="BI18" s="418"/>
      <c r="BJ18" s="418"/>
      <c r="BK18" s="418"/>
      <c r="BL18" s="418"/>
      <c r="BM18" s="419"/>
      <c r="BN18" s="403">
        <v>13598069</v>
      </c>
      <c r="BO18" s="404"/>
      <c r="BP18" s="404"/>
      <c r="BQ18" s="404"/>
      <c r="BR18" s="404"/>
      <c r="BS18" s="404"/>
      <c r="BT18" s="404"/>
      <c r="BU18" s="405"/>
      <c r="BV18" s="403">
        <v>13049679</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5">
      <c r="A19" s="172"/>
      <c r="B19" s="453" t="s">
        <v>158</v>
      </c>
      <c r="C19" s="454"/>
      <c r="D19" s="454"/>
      <c r="E19" s="455"/>
      <c r="F19" s="455"/>
      <c r="G19" s="455"/>
      <c r="H19" s="455"/>
      <c r="I19" s="455"/>
      <c r="J19" s="455"/>
      <c r="K19" s="455"/>
      <c r="L19" s="463">
        <v>156</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159</v>
      </c>
      <c r="AZ19" s="418"/>
      <c r="BA19" s="418"/>
      <c r="BB19" s="418"/>
      <c r="BC19" s="418"/>
      <c r="BD19" s="418"/>
      <c r="BE19" s="418"/>
      <c r="BF19" s="418"/>
      <c r="BG19" s="418"/>
      <c r="BH19" s="418"/>
      <c r="BI19" s="418"/>
      <c r="BJ19" s="418"/>
      <c r="BK19" s="418"/>
      <c r="BL19" s="418"/>
      <c r="BM19" s="419"/>
      <c r="BN19" s="403">
        <v>18125298</v>
      </c>
      <c r="BO19" s="404"/>
      <c r="BP19" s="404"/>
      <c r="BQ19" s="404"/>
      <c r="BR19" s="404"/>
      <c r="BS19" s="404"/>
      <c r="BT19" s="404"/>
      <c r="BU19" s="405"/>
      <c r="BV19" s="403">
        <v>18989006</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5">
      <c r="A20" s="172"/>
      <c r="B20" s="453" t="s">
        <v>160</v>
      </c>
      <c r="C20" s="454"/>
      <c r="D20" s="454"/>
      <c r="E20" s="455"/>
      <c r="F20" s="455"/>
      <c r="G20" s="455"/>
      <c r="H20" s="455"/>
      <c r="I20" s="455"/>
      <c r="J20" s="455"/>
      <c r="K20" s="455"/>
      <c r="L20" s="463">
        <v>14720</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5">
      <c r="A21" s="172"/>
      <c r="B21" s="450" t="s">
        <v>161</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2">
      <c r="A22" s="172"/>
      <c r="B22" s="379" t="s">
        <v>162</v>
      </c>
      <c r="C22" s="380"/>
      <c r="D22" s="381"/>
      <c r="E22" s="388" t="s">
        <v>1</v>
      </c>
      <c r="F22" s="389"/>
      <c r="G22" s="389"/>
      <c r="H22" s="389"/>
      <c r="I22" s="389"/>
      <c r="J22" s="389"/>
      <c r="K22" s="390"/>
      <c r="L22" s="388" t="s">
        <v>163</v>
      </c>
      <c r="M22" s="389"/>
      <c r="N22" s="389"/>
      <c r="O22" s="389"/>
      <c r="P22" s="390"/>
      <c r="Q22" s="394" t="s">
        <v>164</v>
      </c>
      <c r="R22" s="395"/>
      <c r="S22" s="395"/>
      <c r="T22" s="395"/>
      <c r="U22" s="395"/>
      <c r="V22" s="396"/>
      <c r="W22" s="445" t="s">
        <v>165</v>
      </c>
      <c r="X22" s="380"/>
      <c r="Y22" s="381"/>
      <c r="Z22" s="388" t="s">
        <v>1</v>
      </c>
      <c r="AA22" s="389"/>
      <c r="AB22" s="389"/>
      <c r="AC22" s="389"/>
      <c r="AD22" s="389"/>
      <c r="AE22" s="389"/>
      <c r="AF22" s="389"/>
      <c r="AG22" s="390"/>
      <c r="AH22" s="406" t="s">
        <v>166</v>
      </c>
      <c r="AI22" s="389"/>
      <c r="AJ22" s="389"/>
      <c r="AK22" s="389"/>
      <c r="AL22" s="390"/>
      <c r="AM22" s="406" t="s">
        <v>167</v>
      </c>
      <c r="AN22" s="407"/>
      <c r="AO22" s="407"/>
      <c r="AP22" s="407"/>
      <c r="AQ22" s="407"/>
      <c r="AR22" s="408"/>
      <c r="AS22" s="394" t="s">
        <v>164</v>
      </c>
      <c r="AT22" s="395"/>
      <c r="AU22" s="395"/>
      <c r="AV22" s="395"/>
      <c r="AW22" s="395"/>
      <c r="AX22" s="412"/>
      <c r="AY22" s="429" t="s">
        <v>168</v>
      </c>
      <c r="AZ22" s="430"/>
      <c r="BA22" s="430"/>
      <c r="BB22" s="430"/>
      <c r="BC22" s="430"/>
      <c r="BD22" s="430"/>
      <c r="BE22" s="430"/>
      <c r="BF22" s="430"/>
      <c r="BG22" s="430"/>
      <c r="BH22" s="430"/>
      <c r="BI22" s="430"/>
      <c r="BJ22" s="430"/>
      <c r="BK22" s="430"/>
      <c r="BL22" s="430"/>
      <c r="BM22" s="431"/>
      <c r="BN22" s="432">
        <v>24052658</v>
      </c>
      <c r="BO22" s="433"/>
      <c r="BP22" s="433"/>
      <c r="BQ22" s="433"/>
      <c r="BR22" s="433"/>
      <c r="BS22" s="433"/>
      <c r="BT22" s="433"/>
      <c r="BU22" s="434"/>
      <c r="BV22" s="432">
        <v>25032854</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2">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169</v>
      </c>
      <c r="AZ23" s="418"/>
      <c r="BA23" s="418"/>
      <c r="BB23" s="418"/>
      <c r="BC23" s="418"/>
      <c r="BD23" s="418"/>
      <c r="BE23" s="418"/>
      <c r="BF23" s="418"/>
      <c r="BG23" s="418"/>
      <c r="BH23" s="418"/>
      <c r="BI23" s="418"/>
      <c r="BJ23" s="418"/>
      <c r="BK23" s="418"/>
      <c r="BL23" s="418"/>
      <c r="BM23" s="419"/>
      <c r="BN23" s="403">
        <v>11078921</v>
      </c>
      <c r="BO23" s="404"/>
      <c r="BP23" s="404"/>
      <c r="BQ23" s="404"/>
      <c r="BR23" s="404"/>
      <c r="BS23" s="404"/>
      <c r="BT23" s="404"/>
      <c r="BU23" s="405"/>
      <c r="BV23" s="403">
        <v>11348217</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5">
      <c r="A24" s="172"/>
      <c r="B24" s="382"/>
      <c r="C24" s="383"/>
      <c r="D24" s="384"/>
      <c r="E24" s="359" t="s">
        <v>170</v>
      </c>
      <c r="F24" s="360"/>
      <c r="G24" s="360"/>
      <c r="H24" s="360"/>
      <c r="I24" s="360"/>
      <c r="J24" s="360"/>
      <c r="K24" s="361"/>
      <c r="L24" s="356">
        <v>1</v>
      </c>
      <c r="M24" s="357"/>
      <c r="N24" s="357"/>
      <c r="O24" s="357"/>
      <c r="P24" s="358"/>
      <c r="Q24" s="356">
        <v>8300</v>
      </c>
      <c r="R24" s="357"/>
      <c r="S24" s="357"/>
      <c r="T24" s="357"/>
      <c r="U24" s="357"/>
      <c r="V24" s="358"/>
      <c r="W24" s="446"/>
      <c r="X24" s="383"/>
      <c r="Y24" s="384"/>
      <c r="Z24" s="359" t="s">
        <v>171</v>
      </c>
      <c r="AA24" s="360"/>
      <c r="AB24" s="360"/>
      <c r="AC24" s="360"/>
      <c r="AD24" s="360"/>
      <c r="AE24" s="360"/>
      <c r="AF24" s="360"/>
      <c r="AG24" s="361"/>
      <c r="AH24" s="356">
        <v>391</v>
      </c>
      <c r="AI24" s="357"/>
      <c r="AJ24" s="357"/>
      <c r="AK24" s="357"/>
      <c r="AL24" s="358"/>
      <c r="AM24" s="356">
        <v>1280916</v>
      </c>
      <c r="AN24" s="357"/>
      <c r="AO24" s="357"/>
      <c r="AP24" s="357"/>
      <c r="AQ24" s="357"/>
      <c r="AR24" s="358"/>
      <c r="AS24" s="356">
        <v>3276</v>
      </c>
      <c r="AT24" s="357"/>
      <c r="AU24" s="357"/>
      <c r="AV24" s="357"/>
      <c r="AW24" s="357"/>
      <c r="AX24" s="416"/>
      <c r="AY24" s="376" t="s">
        <v>172</v>
      </c>
      <c r="AZ24" s="377"/>
      <c r="BA24" s="377"/>
      <c r="BB24" s="377"/>
      <c r="BC24" s="377"/>
      <c r="BD24" s="377"/>
      <c r="BE24" s="377"/>
      <c r="BF24" s="377"/>
      <c r="BG24" s="377"/>
      <c r="BH24" s="377"/>
      <c r="BI24" s="377"/>
      <c r="BJ24" s="377"/>
      <c r="BK24" s="377"/>
      <c r="BL24" s="377"/>
      <c r="BM24" s="378"/>
      <c r="BN24" s="403">
        <v>19223267</v>
      </c>
      <c r="BO24" s="404"/>
      <c r="BP24" s="404"/>
      <c r="BQ24" s="404"/>
      <c r="BR24" s="404"/>
      <c r="BS24" s="404"/>
      <c r="BT24" s="404"/>
      <c r="BU24" s="405"/>
      <c r="BV24" s="403">
        <v>19370054</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2">
      <c r="A25" s="172"/>
      <c r="B25" s="382"/>
      <c r="C25" s="383"/>
      <c r="D25" s="384"/>
      <c r="E25" s="359" t="s">
        <v>173</v>
      </c>
      <c r="F25" s="360"/>
      <c r="G25" s="360"/>
      <c r="H25" s="360"/>
      <c r="I25" s="360"/>
      <c r="J25" s="360"/>
      <c r="K25" s="361"/>
      <c r="L25" s="356">
        <v>1</v>
      </c>
      <c r="M25" s="357"/>
      <c r="N25" s="357"/>
      <c r="O25" s="357"/>
      <c r="P25" s="358"/>
      <c r="Q25" s="356">
        <v>6940</v>
      </c>
      <c r="R25" s="357"/>
      <c r="S25" s="357"/>
      <c r="T25" s="357"/>
      <c r="U25" s="357"/>
      <c r="V25" s="358"/>
      <c r="W25" s="446"/>
      <c r="X25" s="383"/>
      <c r="Y25" s="384"/>
      <c r="Z25" s="359" t="s">
        <v>174</v>
      </c>
      <c r="AA25" s="360"/>
      <c r="AB25" s="360"/>
      <c r="AC25" s="360"/>
      <c r="AD25" s="360"/>
      <c r="AE25" s="360"/>
      <c r="AF25" s="360"/>
      <c r="AG25" s="361"/>
      <c r="AH25" s="356" t="s">
        <v>175</v>
      </c>
      <c r="AI25" s="357"/>
      <c r="AJ25" s="357"/>
      <c r="AK25" s="357"/>
      <c r="AL25" s="358"/>
      <c r="AM25" s="356" t="s">
        <v>137</v>
      </c>
      <c r="AN25" s="357"/>
      <c r="AO25" s="357"/>
      <c r="AP25" s="357"/>
      <c r="AQ25" s="357"/>
      <c r="AR25" s="358"/>
      <c r="AS25" s="356" t="s">
        <v>176</v>
      </c>
      <c r="AT25" s="357"/>
      <c r="AU25" s="357"/>
      <c r="AV25" s="357"/>
      <c r="AW25" s="357"/>
      <c r="AX25" s="416"/>
      <c r="AY25" s="429" t="s">
        <v>177</v>
      </c>
      <c r="AZ25" s="430"/>
      <c r="BA25" s="430"/>
      <c r="BB25" s="430"/>
      <c r="BC25" s="430"/>
      <c r="BD25" s="430"/>
      <c r="BE25" s="430"/>
      <c r="BF25" s="430"/>
      <c r="BG25" s="430"/>
      <c r="BH25" s="430"/>
      <c r="BI25" s="430"/>
      <c r="BJ25" s="430"/>
      <c r="BK25" s="430"/>
      <c r="BL25" s="430"/>
      <c r="BM25" s="431"/>
      <c r="BN25" s="432">
        <v>7149327</v>
      </c>
      <c r="BO25" s="433"/>
      <c r="BP25" s="433"/>
      <c r="BQ25" s="433"/>
      <c r="BR25" s="433"/>
      <c r="BS25" s="433"/>
      <c r="BT25" s="433"/>
      <c r="BU25" s="434"/>
      <c r="BV25" s="432">
        <v>6697231</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2">
      <c r="A26" s="172"/>
      <c r="B26" s="382"/>
      <c r="C26" s="383"/>
      <c r="D26" s="384"/>
      <c r="E26" s="359" t="s">
        <v>178</v>
      </c>
      <c r="F26" s="360"/>
      <c r="G26" s="360"/>
      <c r="H26" s="360"/>
      <c r="I26" s="360"/>
      <c r="J26" s="360"/>
      <c r="K26" s="361"/>
      <c r="L26" s="356">
        <v>1</v>
      </c>
      <c r="M26" s="357"/>
      <c r="N26" s="357"/>
      <c r="O26" s="357"/>
      <c r="P26" s="358"/>
      <c r="Q26" s="356">
        <v>6410</v>
      </c>
      <c r="R26" s="357"/>
      <c r="S26" s="357"/>
      <c r="T26" s="357"/>
      <c r="U26" s="357"/>
      <c r="V26" s="358"/>
      <c r="W26" s="446"/>
      <c r="X26" s="383"/>
      <c r="Y26" s="384"/>
      <c r="Z26" s="359" t="s">
        <v>179</v>
      </c>
      <c r="AA26" s="414"/>
      <c r="AB26" s="414"/>
      <c r="AC26" s="414"/>
      <c r="AD26" s="414"/>
      <c r="AE26" s="414"/>
      <c r="AF26" s="414"/>
      <c r="AG26" s="415"/>
      <c r="AH26" s="356">
        <v>18</v>
      </c>
      <c r="AI26" s="357"/>
      <c r="AJ26" s="357"/>
      <c r="AK26" s="357"/>
      <c r="AL26" s="358"/>
      <c r="AM26" s="356">
        <v>49734</v>
      </c>
      <c r="AN26" s="357"/>
      <c r="AO26" s="357"/>
      <c r="AP26" s="357"/>
      <c r="AQ26" s="357"/>
      <c r="AR26" s="358"/>
      <c r="AS26" s="356">
        <v>2763</v>
      </c>
      <c r="AT26" s="357"/>
      <c r="AU26" s="357"/>
      <c r="AV26" s="357"/>
      <c r="AW26" s="357"/>
      <c r="AX26" s="416"/>
      <c r="AY26" s="443" t="s">
        <v>180</v>
      </c>
      <c r="AZ26" s="363"/>
      <c r="BA26" s="363"/>
      <c r="BB26" s="363"/>
      <c r="BC26" s="363"/>
      <c r="BD26" s="363"/>
      <c r="BE26" s="363"/>
      <c r="BF26" s="363"/>
      <c r="BG26" s="363"/>
      <c r="BH26" s="363"/>
      <c r="BI26" s="363"/>
      <c r="BJ26" s="363"/>
      <c r="BK26" s="363"/>
      <c r="BL26" s="363"/>
      <c r="BM26" s="444"/>
      <c r="BN26" s="403" t="s">
        <v>176</v>
      </c>
      <c r="BO26" s="404"/>
      <c r="BP26" s="404"/>
      <c r="BQ26" s="404"/>
      <c r="BR26" s="404"/>
      <c r="BS26" s="404"/>
      <c r="BT26" s="404"/>
      <c r="BU26" s="405"/>
      <c r="BV26" s="403" t="s">
        <v>176</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5">
      <c r="A27" s="172"/>
      <c r="B27" s="382"/>
      <c r="C27" s="383"/>
      <c r="D27" s="384"/>
      <c r="E27" s="359" t="s">
        <v>181</v>
      </c>
      <c r="F27" s="360"/>
      <c r="G27" s="360"/>
      <c r="H27" s="360"/>
      <c r="I27" s="360"/>
      <c r="J27" s="360"/>
      <c r="K27" s="361"/>
      <c r="L27" s="356">
        <v>1</v>
      </c>
      <c r="M27" s="357"/>
      <c r="N27" s="357"/>
      <c r="O27" s="357"/>
      <c r="P27" s="358"/>
      <c r="Q27" s="356">
        <v>4130</v>
      </c>
      <c r="R27" s="357"/>
      <c r="S27" s="357"/>
      <c r="T27" s="357"/>
      <c r="U27" s="357"/>
      <c r="V27" s="358"/>
      <c r="W27" s="446"/>
      <c r="X27" s="383"/>
      <c r="Y27" s="384"/>
      <c r="Z27" s="359" t="s">
        <v>182</v>
      </c>
      <c r="AA27" s="360"/>
      <c r="AB27" s="360"/>
      <c r="AC27" s="360"/>
      <c r="AD27" s="360"/>
      <c r="AE27" s="360"/>
      <c r="AF27" s="360"/>
      <c r="AG27" s="361"/>
      <c r="AH27" s="356">
        <v>39</v>
      </c>
      <c r="AI27" s="357"/>
      <c r="AJ27" s="357"/>
      <c r="AK27" s="357"/>
      <c r="AL27" s="358"/>
      <c r="AM27" s="356">
        <v>124577</v>
      </c>
      <c r="AN27" s="357"/>
      <c r="AO27" s="357"/>
      <c r="AP27" s="357"/>
      <c r="AQ27" s="357"/>
      <c r="AR27" s="358"/>
      <c r="AS27" s="356">
        <v>3194</v>
      </c>
      <c r="AT27" s="357"/>
      <c r="AU27" s="357"/>
      <c r="AV27" s="357"/>
      <c r="AW27" s="357"/>
      <c r="AX27" s="416"/>
      <c r="AY27" s="440" t="s">
        <v>183</v>
      </c>
      <c r="AZ27" s="441"/>
      <c r="BA27" s="441"/>
      <c r="BB27" s="441"/>
      <c r="BC27" s="441"/>
      <c r="BD27" s="441"/>
      <c r="BE27" s="441"/>
      <c r="BF27" s="441"/>
      <c r="BG27" s="441"/>
      <c r="BH27" s="441"/>
      <c r="BI27" s="441"/>
      <c r="BJ27" s="441"/>
      <c r="BK27" s="441"/>
      <c r="BL27" s="441"/>
      <c r="BM27" s="442"/>
      <c r="BN27" s="437">
        <v>100000</v>
      </c>
      <c r="BO27" s="438"/>
      <c r="BP27" s="438"/>
      <c r="BQ27" s="438"/>
      <c r="BR27" s="438"/>
      <c r="BS27" s="438"/>
      <c r="BT27" s="438"/>
      <c r="BU27" s="439"/>
      <c r="BV27" s="437">
        <v>100000</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2">
      <c r="A28" s="172"/>
      <c r="B28" s="382"/>
      <c r="C28" s="383"/>
      <c r="D28" s="384"/>
      <c r="E28" s="359" t="s">
        <v>184</v>
      </c>
      <c r="F28" s="360"/>
      <c r="G28" s="360"/>
      <c r="H28" s="360"/>
      <c r="I28" s="360"/>
      <c r="J28" s="360"/>
      <c r="K28" s="361"/>
      <c r="L28" s="356">
        <v>1</v>
      </c>
      <c r="M28" s="357"/>
      <c r="N28" s="357"/>
      <c r="O28" s="357"/>
      <c r="P28" s="358"/>
      <c r="Q28" s="356">
        <v>3600</v>
      </c>
      <c r="R28" s="357"/>
      <c r="S28" s="357"/>
      <c r="T28" s="357"/>
      <c r="U28" s="357"/>
      <c r="V28" s="358"/>
      <c r="W28" s="446"/>
      <c r="X28" s="383"/>
      <c r="Y28" s="384"/>
      <c r="Z28" s="359" t="s">
        <v>185</v>
      </c>
      <c r="AA28" s="360"/>
      <c r="AB28" s="360"/>
      <c r="AC28" s="360"/>
      <c r="AD28" s="360"/>
      <c r="AE28" s="360"/>
      <c r="AF28" s="360"/>
      <c r="AG28" s="361"/>
      <c r="AH28" s="356" t="s">
        <v>175</v>
      </c>
      <c r="AI28" s="357"/>
      <c r="AJ28" s="357"/>
      <c r="AK28" s="357"/>
      <c r="AL28" s="358"/>
      <c r="AM28" s="356" t="s">
        <v>176</v>
      </c>
      <c r="AN28" s="357"/>
      <c r="AO28" s="357"/>
      <c r="AP28" s="357"/>
      <c r="AQ28" s="357"/>
      <c r="AR28" s="358"/>
      <c r="AS28" s="356" t="s">
        <v>137</v>
      </c>
      <c r="AT28" s="357"/>
      <c r="AU28" s="357"/>
      <c r="AV28" s="357"/>
      <c r="AW28" s="357"/>
      <c r="AX28" s="416"/>
      <c r="AY28" s="420" t="s">
        <v>186</v>
      </c>
      <c r="AZ28" s="421"/>
      <c r="BA28" s="421"/>
      <c r="BB28" s="422"/>
      <c r="BC28" s="429" t="s">
        <v>47</v>
      </c>
      <c r="BD28" s="430"/>
      <c r="BE28" s="430"/>
      <c r="BF28" s="430"/>
      <c r="BG28" s="430"/>
      <c r="BH28" s="430"/>
      <c r="BI28" s="430"/>
      <c r="BJ28" s="430"/>
      <c r="BK28" s="430"/>
      <c r="BL28" s="430"/>
      <c r="BM28" s="431"/>
      <c r="BN28" s="432">
        <v>3640619</v>
      </c>
      <c r="BO28" s="433"/>
      <c r="BP28" s="433"/>
      <c r="BQ28" s="433"/>
      <c r="BR28" s="433"/>
      <c r="BS28" s="433"/>
      <c r="BT28" s="433"/>
      <c r="BU28" s="434"/>
      <c r="BV28" s="432">
        <v>3640272</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2">
      <c r="A29" s="172"/>
      <c r="B29" s="382"/>
      <c r="C29" s="383"/>
      <c r="D29" s="384"/>
      <c r="E29" s="359" t="s">
        <v>187</v>
      </c>
      <c r="F29" s="360"/>
      <c r="G29" s="360"/>
      <c r="H29" s="360"/>
      <c r="I29" s="360"/>
      <c r="J29" s="360"/>
      <c r="K29" s="361"/>
      <c r="L29" s="356">
        <v>16</v>
      </c>
      <c r="M29" s="357"/>
      <c r="N29" s="357"/>
      <c r="O29" s="357"/>
      <c r="P29" s="358"/>
      <c r="Q29" s="356">
        <v>3370</v>
      </c>
      <c r="R29" s="357"/>
      <c r="S29" s="357"/>
      <c r="T29" s="357"/>
      <c r="U29" s="357"/>
      <c r="V29" s="358"/>
      <c r="W29" s="447"/>
      <c r="X29" s="448"/>
      <c r="Y29" s="449"/>
      <c r="Z29" s="359" t="s">
        <v>188</v>
      </c>
      <c r="AA29" s="360"/>
      <c r="AB29" s="360"/>
      <c r="AC29" s="360"/>
      <c r="AD29" s="360"/>
      <c r="AE29" s="360"/>
      <c r="AF29" s="360"/>
      <c r="AG29" s="361"/>
      <c r="AH29" s="356">
        <v>430</v>
      </c>
      <c r="AI29" s="357"/>
      <c r="AJ29" s="357"/>
      <c r="AK29" s="357"/>
      <c r="AL29" s="358"/>
      <c r="AM29" s="356">
        <v>1405493</v>
      </c>
      <c r="AN29" s="357"/>
      <c r="AO29" s="357"/>
      <c r="AP29" s="357"/>
      <c r="AQ29" s="357"/>
      <c r="AR29" s="358"/>
      <c r="AS29" s="356">
        <v>3269</v>
      </c>
      <c r="AT29" s="357"/>
      <c r="AU29" s="357"/>
      <c r="AV29" s="357"/>
      <c r="AW29" s="357"/>
      <c r="AX29" s="416"/>
      <c r="AY29" s="423"/>
      <c r="AZ29" s="424"/>
      <c r="BA29" s="424"/>
      <c r="BB29" s="425"/>
      <c r="BC29" s="417" t="s">
        <v>189</v>
      </c>
      <c r="BD29" s="418"/>
      <c r="BE29" s="418"/>
      <c r="BF29" s="418"/>
      <c r="BG29" s="418"/>
      <c r="BH29" s="418"/>
      <c r="BI29" s="418"/>
      <c r="BJ29" s="418"/>
      <c r="BK29" s="418"/>
      <c r="BL29" s="418"/>
      <c r="BM29" s="419"/>
      <c r="BN29" s="403">
        <v>4872435</v>
      </c>
      <c r="BO29" s="404"/>
      <c r="BP29" s="404"/>
      <c r="BQ29" s="404"/>
      <c r="BR29" s="404"/>
      <c r="BS29" s="404"/>
      <c r="BT29" s="404"/>
      <c r="BU29" s="405"/>
      <c r="BV29" s="403">
        <v>4861430</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5">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190</v>
      </c>
      <c r="X30" s="371"/>
      <c r="Y30" s="371"/>
      <c r="Z30" s="371"/>
      <c r="AA30" s="371"/>
      <c r="AB30" s="371"/>
      <c r="AC30" s="371"/>
      <c r="AD30" s="371"/>
      <c r="AE30" s="371"/>
      <c r="AF30" s="371"/>
      <c r="AG30" s="372"/>
      <c r="AH30" s="373">
        <v>98</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49</v>
      </c>
      <c r="BD30" s="377"/>
      <c r="BE30" s="377"/>
      <c r="BF30" s="377"/>
      <c r="BG30" s="377"/>
      <c r="BH30" s="377"/>
      <c r="BI30" s="377"/>
      <c r="BJ30" s="377"/>
      <c r="BK30" s="377"/>
      <c r="BL30" s="377"/>
      <c r="BM30" s="378"/>
      <c r="BN30" s="437">
        <v>16396070</v>
      </c>
      <c r="BO30" s="438"/>
      <c r="BP30" s="438"/>
      <c r="BQ30" s="438"/>
      <c r="BR30" s="438"/>
      <c r="BS30" s="438"/>
      <c r="BT30" s="438"/>
      <c r="BU30" s="439"/>
      <c r="BV30" s="437">
        <v>16070105</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2" t="s">
        <v>191</v>
      </c>
      <c r="D32" s="362"/>
      <c r="E32" s="362"/>
      <c r="F32" s="362"/>
      <c r="G32" s="362"/>
      <c r="H32" s="362"/>
      <c r="I32" s="362"/>
      <c r="J32" s="362"/>
      <c r="K32" s="362"/>
      <c r="L32" s="362"/>
      <c r="M32" s="362"/>
      <c r="N32" s="362"/>
      <c r="O32" s="362"/>
      <c r="P32" s="362"/>
      <c r="Q32" s="362"/>
      <c r="R32" s="362"/>
      <c r="S32" s="362"/>
      <c r="U32" s="363" t="s">
        <v>192</v>
      </c>
      <c r="V32" s="363"/>
      <c r="W32" s="363"/>
      <c r="X32" s="363"/>
      <c r="Y32" s="363"/>
      <c r="Z32" s="363"/>
      <c r="AA32" s="363"/>
      <c r="AB32" s="363"/>
      <c r="AC32" s="363"/>
      <c r="AD32" s="363"/>
      <c r="AE32" s="363"/>
      <c r="AF32" s="363"/>
      <c r="AG32" s="363"/>
      <c r="AH32" s="363"/>
      <c r="AI32" s="363"/>
      <c r="AJ32" s="363"/>
      <c r="AK32" s="363"/>
      <c r="AM32" s="363" t="s">
        <v>193</v>
      </c>
      <c r="AN32" s="363"/>
      <c r="AO32" s="363"/>
      <c r="AP32" s="363"/>
      <c r="AQ32" s="363"/>
      <c r="AR32" s="363"/>
      <c r="AS32" s="363"/>
      <c r="AT32" s="363"/>
      <c r="AU32" s="363"/>
      <c r="AV32" s="363"/>
      <c r="AW32" s="363"/>
      <c r="AX32" s="363"/>
      <c r="AY32" s="363"/>
      <c r="AZ32" s="363"/>
      <c r="BA32" s="363"/>
      <c r="BB32" s="363"/>
      <c r="BC32" s="363"/>
      <c r="BE32" s="363" t="s">
        <v>194</v>
      </c>
      <c r="BF32" s="363"/>
      <c r="BG32" s="363"/>
      <c r="BH32" s="363"/>
      <c r="BI32" s="363"/>
      <c r="BJ32" s="363"/>
      <c r="BK32" s="363"/>
      <c r="BL32" s="363"/>
      <c r="BM32" s="363"/>
      <c r="BN32" s="363"/>
      <c r="BO32" s="363"/>
      <c r="BP32" s="363"/>
      <c r="BQ32" s="363"/>
      <c r="BR32" s="363"/>
      <c r="BS32" s="363"/>
      <c r="BT32" s="363"/>
      <c r="BU32" s="363"/>
      <c r="BW32" s="363" t="s">
        <v>195</v>
      </c>
      <c r="BX32" s="363"/>
      <c r="BY32" s="363"/>
      <c r="BZ32" s="363"/>
      <c r="CA32" s="363"/>
      <c r="CB32" s="363"/>
      <c r="CC32" s="363"/>
      <c r="CD32" s="363"/>
      <c r="CE32" s="363"/>
      <c r="CF32" s="363"/>
      <c r="CG32" s="363"/>
      <c r="CH32" s="363"/>
      <c r="CI32" s="363"/>
      <c r="CJ32" s="363"/>
      <c r="CK32" s="363"/>
      <c r="CL32" s="363"/>
      <c r="CM32" s="363"/>
      <c r="CO32" s="363" t="s">
        <v>196</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2">
      <c r="A33" s="172"/>
      <c r="B33" s="196"/>
      <c r="C33" s="355" t="s">
        <v>197</v>
      </c>
      <c r="D33" s="355"/>
      <c r="E33" s="354" t="s">
        <v>198</v>
      </c>
      <c r="F33" s="354"/>
      <c r="G33" s="354"/>
      <c r="H33" s="354"/>
      <c r="I33" s="354"/>
      <c r="J33" s="354"/>
      <c r="K33" s="354"/>
      <c r="L33" s="354"/>
      <c r="M33" s="354"/>
      <c r="N33" s="354"/>
      <c r="O33" s="354"/>
      <c r="P33" s="354"/>
      <c r="Q33" s="354"/>
      <c r="R33" s="354"/>
      <c r="S33" s="354"/>
      <c r="T33" s="197"/>
      <c r="U33" s="355" t="s">
        <v>199</v>
      </c>
      <c r="V33" s="355"/>
      <c r="W33" s="354" t="s">
        <v>200</v>
      </c>
      <c r="X33" s="354"/>
      <c r="Y33" s="354"/>
      <c r="Z33" s="354"/>
      <c r="AA33" s="354"/>
      <c r="AB33" s="354"/>
      <c r="AC33" s="354"/>
      <c r="AD33" s="354"/>
      <c r="AE33" s="354"/>
      <c r="AF33" s="354"/>
      <c r="AG33" s="354"/>
      <c r="AH33" s="354"/>
      <c r="AI33" s="354"/>
      <c r="AJ33" s="354"/>
      <c r="AK33" s="354"/>
      <c r="AL33" s="197"/>
      <c r="AM33" s="355" t="s">
        <v>201</v>
      </c>
      <c r="AN33" s="355"/>
      <c r="AO33" s="354" t="s">
        <v>200</v>
      </c>
      <c r="AP33" s="354"/>
      <c r="AQ33" s="354"/>
      <c r="AR33" s="354"/>
      <c r="AS33" s="354"/>
      <c r="AT33" s="354"/>
      <c r="AU33" s="354"/>
      <c r="AV33" s="354"/>
      <c r="AW33" s="354"/>
      <c r="AX33" s="354"/>
      <c r="AY33" s="354"/>
      <c r="AZ33" s="354"/>
      <c r="BA33" s="354"/>
      <c r="BB33" s="354"/>
      <c r="BC33" s="354"/>
      <c r="BD33" s="198"/>
      <c r="BE33" s="354" t="s">
        <v>202</v>
      </c>
      <c r="BF33" s="354"/>
      <c r="BG33" s="354" t="s">
        <v>203</v>
      </c>
      <c r="BH33" s="354"/>
      <c r="BI33" s="354"/>
      <c r="BJ33" s="354"/>
      <c r="BK33" s="354"/>
      <c r="BL33" s="354"/>
      <c r="BM33" s="354"/>
      <c r="BN33" s="354"/>
      <c r="BO33" s="354"/>
      <c r="BP33" s="354"/>
      <c r="BQ33" s="354"/>
      <c r="BR33" s="354"/>
      <c r="BS33" s="354"/>
      <c r="BT33" s="354"/>
      <c r="BU33" s="354"/>
      <c r="BV33" s="198"/>
      <c r="BW33" s="355" t="s">
        <v>202</v>
      </c>
      <c r="BX33" s="355"/>
      <c r="BY33" s="354" t="s">
        <v>204</v>
      </c>
      <c r="BZ33" s="354"/>
      <c r="CA33" s="354"/>
      <c r="CB33" s="354"/>
      <c r="CC33" s="354"/>
      <c r="CD33" s="354"/>
      <c r="CE33" s="354"/>
      <c r="CF33" s="354"/>
      <c r="CG33" s="354"/>
      <c r="CH33" s="354"/>
      <c r="CI33" s="354"/>
      <c r="CJ33" s="354"/>
      <c r="CK33" s="354"/>
      <c r="CL33" s="354"/>
      <c r="CM33" s="354"/>
      <c r="CN33" s="197"/>
      <c r="CO33" s="355" t="s">
        <v>199</v>
      </c>
      <c r="CP33" s="355"/>
      <c r="CQ33" s="354" t="s">
        <v>205</v>
      </c>
      <c r="CR33" s="354"/>
      <c r="CS33" s="354"/>
      <c r="CT33" s="354"/>
      <c r="CU33" s="354"/>
      <c r="CV33" s="354"/>
      <c r="CW33" s="354"/>
      <c r="CX33" s="354"/>
      <c r="CY33" s="354"/>
      <c r="CZ33" s="354"/>
      <c r="DA33" s="354"/>
      <c r="DB33" s="354"/>
      <c r="DC33" s="354"/>
      <c r="DD33" s="354"/>
      <c r="DE33" s="354"/>
      <c r="DF33" s="197"/>
      <c r="DG33" s="353" t="s">
        <v>206</v>
      </c>
      <c r="DH33" s="353"/>
      <c r="DI33" s="199"/>
    </row>
    <row r="34" spans="1:113" ht="32.25" customHeight="1" x14ac:dyDescent="0.2">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f>IF(AO34="","",MAX(C34:D43,U34:V43)+1)</f>
        <v>5</v>
      </c>
      <c r="AN34" s="351"/>
      <c r="AO34" s="352" t="str">
        <f>IF('各会計、関係団体の財政状況及び健全化判断比率'!B31="","",'各会計、関係団体の財政状況及び健全化判断比率'!B31)</f>
        <v>水道事業会計</v>
      </c>
      <c r="AP34" s="352"/>
      <c r="AQ34" s="352"/>
      <c r="AR34" s="352"/>
      <c r="AS34" s="352"/>
      <c r="AT34" s="352"/>
      <c r="AU34" s="352"/>
      <c r="AV34" s="352"/>
      <c r="AW34" s="352"/>
      <c r="AX34" s="352"/>
      <c r="AY34" s="352"/>
      <c r="AZ34" s="352"/>
      <c r="BA34" s="352"/>
      <c r="BB34" s="352"/>
      <c r="BC34" s="352"/>
      <c r="BD34" s="172"/>
      <c r="BE34" s="351" t="str">
        <f>IF(BG34="","",MAX(C34:D43,U34:V43,AM34:AN43)+1)</f>
        <v/>
      </c>
      <c r="BF34" s="351"/>
      <c r="BG34" s="352"/>
      <c r="BH34" s="352"/>
      <c r="BI34" s="352"/>
      <c r="BJ34" s="352"/>
      <c r="BK34" s="352"/>
      <c r="BL34" s="352"/>
      <c r="BM34" s="352"/>
      <c r="BN34" s="352"/>
      <c r="BO34" s="352"/>
      <c r="BP34" s="352"/>
      <c r="BQ34" s="352"/>
      <c r="BR34" s="352"/>
      <c r="BS34" s="352"/>
      <c r="BT34" s="352"/>
      <c r="BU34" s="352"/>
      <c r="BV34" s="172"/>
      <c r="BW34" s="351">
        <f>IF(BY34="","",MAX(C34:D43,U34:V43,AM34:AN43,BE34:BF43)+1)</f>
        <v>7</v>
      </c>
      <c r="BX34" s="351"/>
      <c r="BY34" s="352" t="str">
        <f>IF('各会計、関係団体の財政状況及び健全化判断比率'!B68="","",'各会計、関係団体の財政状況及び健全化判断比率'!B68)</f>
        <v>千葉県市町村総合事務組合（一般会計）</v>
      </c>
      <c r="BZ34" s="352"/>
      <c r="CA34" s="352"/>
      <c r="CB34" s="352"/>
      <c r="CC34" s="352"/>
      <c r="CD34" s="352"/>
      <c r="CE34" s="352"/>
      <c r="CF34" s="352"/>
      <c r="CG34" s="352"/>
      <c r="CH34" s="352"/>
      <c r="CI34" s="352"/>
      <c r="CJ34" s="352"/>
      <c r="CK34" s="352"/>
      <c r="CL34" s="352"/>
      <c r="CM34" s="352"/>
      <c r="CN34" s="172"/>
      <c r="CO34" s="351">
        <f>IF(CQ34="","",MAX(C34:D43,U34:V43,AM34:AN43,BE34:BF43,BW34:BX43)+1)</f>
        <v>17</v>
      </c>
      <c r="CP34" s="351"/>
      <c r="CQ34" s="352" t="str">
        <f>IF('各会計、関係団体の財政状況及び健全化判断比率'!BS7="","",'各会計、関係団体の財政状況及び健全化判断比率'!BS7)</f>
        <v>ちば南房総</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2">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介護保険特別会計</v>
      </c>
      <c r="X35" s="352"/>
      <c r="Y35" s="352"/>
      <c r="Z35" s="352"/>
      <c r="AA35" s="352"/>
      <c r="AB35" s="352"/>
      <c r="AC35" s="352"/>
      <c r="AD35" s="352"/>
      <c r="AE35" s="352"/>
      <c r="AF35" s="352"/>
      <c r="AG35" s="352"/>
      <c r="AH35" s="352"/>
      <c r="AI35" s="352"/>
      <c r="AJ35" s="352"/>
      <c r="AK35" s="352"/>
      <c r="AL35" s="172"/>
      <c r="AM35" s="351">
        <f t="shared" ref="AM35:AM43" si="0">IF(AO35="","",AM34+1)</f>
        <v>6</v>
      </c>
      <c r="AN35" s="351"/>
      <c r="AO35" s="352" t="str">
        <f>IF('各会計、関係団体の財政状況及び健全化判断比率'!B32="","",'各会計、関係団体の財政状況及び健全化判断比率'!B32)</f>
        <v>国保病院事業会計</v>
      </c>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8</v>
      </c>
      <c r="BX35" s="351"/>
      <c r="BY35" s="352" t="str">
        <f>IF('各会計、関係団体の財政状況及び健全化判断比率'!B69="","",'各会計、関係団体の財政状況及び健全化判断比率'!B69)</f>
        <v>千葉県市町村総合事務組合（千葉県自治会館管理運営特別会計）</v>
      </c>
      <c r="BZ35" s="352"/>
      <c r="CA35" s="352"/>
      <c r="CB35" s="352"/>
      <c r="CC35" s="352"/>
      <c r="CD35" s="352"/>
      <c r="CE35" s="352"/>
      <c r="CF35" s="352"/>
      <c r="CG35" s="352"/>
      <c r="CH35" s="352"/>
      <c r="CI35" s="352"/>
      <c r="CJ35" s="352"/>
      <c r="CK35" s="352"/>
      <c r="CL35" s="352"/>
      <c r="CM35" s="352"/>
      <c r="CN35" s="172"/>
      <c r="CO35" s="351">
        <f t="shared" ref="CO35:CO43" si="3">IF(CQ35="","",CO34+1)</f>
        <v>18</v>
      </c>
      <c r="CP35" s="351"/>
      <c r="CQ35" s="352" t="str">
        <f>IF('各会計、関係団体の財政状況及び健全化判断比率'!BS8="","",'各会計、関係団体の財政状況及び健全化判断比率'!BS8)</f>
        <v>南房総農業支援センター</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2">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9</v>
      </c>
      <c r="BX36" s="351"/>
      <c r="BY36" s="352" t="str">
        <f>IF('各会計、関係団体の財政状況及び健全化判断比率'!B70="","",'各会計、関係団体の財政状況及び健全化判断比率'!B70)</f>
        <v>千葉県市町村総合事務組合（千葉県自治研修センター特別会計）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2">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10</v>
      </c>
      <c r="BX37" s="351"/>
      <c r="BY37" s="352" t="str">
        <f>IF('各会計、関係団体の財政状況及び健全化判断比率'!B71="","",'各会計、関係団体の財政状況及び健全化判断比率'!B71)</f>
        <v>千葉県市町村総合事務組合（千葉県市町村交通災害共済特別会計）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2">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11</v>
      </c>
      <c r="BX38" s="351"/>
      <c r="BY38" s="352" t="str">
        <f>IF('各会計、関係団体の財政状況及び健全化判断比率'!B72="","",'各会計、関係団体の財政状況及び健全化判断比率'!B72)</f>
        <v>安房郡市広域市町村圏事務組合（一般会計）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2">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12</v>
      </c>
      <c r="BX39" s="351"/>
      <c r="BY39" s="352" t="str">
        <f>IF('各会計、関係団体の財政状況及び健全化判断比率'!B73="","",'各会計、関係団体の財政状況及び健全化判断比率'!B73)</f>
        <v>鋸南地区環境衛生組合（一般会計）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2">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13</v>
      </c>
      <c r="BX40" s="351"/>
      <c r="BY40" s="352" t="str">
        <f>IF('各会計、関係団体の財政状況及び健全化判断比率'!B74="","",'各会計、関係団体の財政状況及び健全化判断比率'!B74)</f>
        <v>三芳水道企業団（水道事業会計）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2">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14</v>
      </c>
      <c r="BX41" s="351"/>
      <c r="BY41" s="352" t="str">
        <f>IF('各会計、関係団体の財政状況及び健全化判断比率'!B75="","",'各会計、関係団体の財政状況及び健全化判断比率'!B75)</f>
        <v>南房総広域水道企業団（水道事業用水供給事業会計）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2">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15</v>
      </c>
      <c r="BX42" s="351"/>
      <c r="BY42" s="352" t="str">
        <f>IF('各会計、関係団体の財政状況及び健全化判断比率'!B76="","",'各会計、関係団体の財政状況及び健全化判断比率'!B76)</f>
        <v>千葉県後期高齢者医療広域連合（一般会計）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2">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f t="shared" si="2"/>
        <v>16</v>
      </c>
      <c r="BX43" s="351"/>
      <c r="BY43" s="352" t="str">
        <f>IF('各会計、関係団体の財政状況及び健全化判断比率'!B77="","",'各会計、関係団体の財政状況及び健全化判断比率'!B77)</f>
        <v>千葉県後期高齢者医療広域連合（後期高齢者医療特別会計）</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207</v>
      </c>
      <c r="E46" s="348" t="s">
        <v>208</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2">
      <c r="E47" s="348" t="s">
        <v>209</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2">
      <c r="E48" s="348" t="s">
        <v>210</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2">
      <c r="E49" s="350" t="s">
        <v>211</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2">
      <c r="E50" s="348" t="s">
        <v>212</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2">
      <c r="E51" s="348" t="s">
        <v>213</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2">
      <c r="E52" s="348" t="s">
        <v>214</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2">
      <c r="E53" s="171" t="s">
        <v>598</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32" t="s">
        <v>565</v>
      </c>
      <c r="D34" s="1132"/>
      <c r="E34" s="1133"/>
      <c r="F34" s="32">
        <v>1.88</v>
      </c>
      <c r="G34" s="33">
        <v>1.74</v>
      </c>
      <c r="H34" s="33">
        <v>2.14</v>
      </c>
      <c r="I34" s="33">
        <v>5.71</v>
      </c>
      <c r="J34" s="34">
        <v>9.68</v>
      </c>
      <c r="K34" s="22"/>
      <c r="L34" s="22"/>
      <c r="M34" s="22"/>
      <c r="N34" s="22"/>
      <c r="O34" s="22"/>
      <c r="P34" s="22"/>
    </row>
    <row r="35" spans="1:16" ht="39" customHeight="1" x14ac:dyDescent="0.2">
      <c r="A35" s="22"/>
      <c r="B35" s="35"/>
      <c r="C35" s="1128" t="s">
        <v>566</v>
      </c>
      <c r="D35" s="1128"/>
      <c r="E35" s="1129"/>
      <c r="F35" s="36">
        <v>6.94</v>
      </c>
      <c r="G35" s="37">
        <v>6.82</v>
      </c>
      <c r="H35" s="37">
        <v>7.17</v>
      </c>
      <c r="I35" s="37">
        <v>5.56</v>
      </c>
      <c r="J35" s="38">
        <v>7.67</v>
      </c>
      <c r="K35" s="22"/>
      <c r="L35" s="22"/>
      <c r="M35" s="22"/>
      <c r="N35" s="22"/>
      <c r="O35" s="22"/>
      <c r="P35" s="22"/>
    </row>
    <row r="36" spans="1:16" ht="39" customHeight="1" x14ac:dyDescent="0.2">
      <c r="A36" s="22"/>
      <c r="B36" s="35"/>
      <c r="C36" s="1128" t="s">
        <v>567</v>
      </c>
      <c r="D36" s="1128"/>
      <c r="E36" s="1129"/>
      <c r="F36" s="36">
        <v>7.33</v>
      </c>
      <c r="G36" s="37">
        <v>4.41</v>
      </c>
      <c r="H36" s="37">
        <v>9.34</v>
      </c>
      <c r="I36" s="37">
        <v>12.89</v>
      </c>
      <c r="J36" s="38">
        <v>7.46</v>
      </c>
      <c r="K36" s="22"/>
      <c r="L36" s="22"/>
      <c r="M36" s="22"/>
      <c r="N36" s="22"/>
      <c r="O36" s="22"/>
      <c r="P36" s="22"/>
    </row>
    <row r="37" spans="1:16" ht="39" customHeight="1" x14ac:dyDescent="0.2">
      <c r="A37" s="22"/>
      <c r="B37" s="35"/>
      <c r="C37" s="1128" t="s">
        <v>568</v>
      </c>
      <c r="D37" s="1128"/>
      <c r="E37" s="1129"/>
      <c r="F37" s="36">
        <v>4.66</v>
      </c>
      <c r="G37" s="37">
        <v>2.82</v>
      </c>
      <c r="H37" s="37">
        <v>1.73</v>
      </c>
      <c r="I37" s="37">
        <v>1.69</v>
      </c>
      <c r="J37" s="38">
        <v>1.55</v>
      </c>
      <c r="K37" s="22"/>
      <c r="L37" s="22"/>
      <c r="M37" s="22"/>
      <c r="N37" s="22"/>
      <c r="O37" s="22"/>
      <c r="P37" s="22"/>
    </row>
    <row r="38" spans="1:16" ht="39" customHeight="1" x14ac:dyDescent="0.2">
      <c r="A38" s="22"/>
      <c r="B38" s="35"/>
      <c r="C38" s="1128" t="s">
        <v>569</v>
      </c>
      <c r="D38" s="1128"/>
      <c r="E38" s="1129"/>
      <c r="F38" s="36">
        <v>0.97</v>
      </c>
      <c r="G38" s="37">
        <v>1.32</v>
      </c>
      <c r="H38" s="37">
        <v>1.01</v>
      </c>
      <c r="I38" s="37">
        <v>1.54</v>
      </c>
      <c r="J38" s="38">
        <v>1.47</v>
      </c>
      <c r="K38" s="22"/>
      <c r="L38" s="22"/>
      <c r="M38" s="22"/>
      <c r="N38" s="22"/>
      <c r="O38" s="22"/>
      <c r="P38" s="22"/>
    </row>
    <row r="39" spans="1:16" ht="39" customHeight="1" x14ac:dyDescent="0.2">
      <c r="A39" s="22"/>
      <c r="B39" s="35"/>
      <c r="C39" s="1128" t="s">
        <v>570</v>
      </c>
      <c r="D39" s="1128"/>
      <c r="E39" s="1129"/>
      <c r="F39" s="36">
        <v>0.01</v>
      </c>
      <c r="G39" s="37">
        <v>0.01</v>
      </c>
      <c r="H39" s="37">
        <v>0</v>
      </c>
      <c r="I39" s="37">
        <v>0.01</v>
      </c>
      <c r="J39" s="38">
        <v>0.01</v>
      </c>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571</v>
      </c>
      <c r="D42" s="1128"/>
      <c r="E42" s="1129"/>
      <c r="F42" s="36" t="s">
        <v>517</v>
      </c>
      <c r="G42" s="37" t="s">
        <v>517</v>
      </c>
      <c r="H42" s="37" t="s">
        <v>517</v>
      </c>
      <c r="I42" s="37" t="s">
        <v>517</v>
      </c>
      <c r="J42" s="38" t="s">
        <v>517</v>
      </c>
      <c r="K42" s="22"/>
      <c r="L42" s="22"/>
      <c r="M42" s="22"/>
      <c r="N42" s="22"/>
      <c r="O42" s="22"/>
      <c r="P42" s="22"/>
    </row>
    <row r="43" spans="1:16" ht="39" customHeight="1" thickBot="1" x14ac:dyDescent="0.25">
      <c r="A43" s="22"/>
      <c r="B43" s="40"/>
      <c r="C43" s="1130" t="s">
        <v>572</v>
      </c>
      <c r="D43" s="1130"/>
      <c r="E43" s="1131"/>
      <c r="F43" s="41" t="s">
        <v>517</v>
      </c>
      <c r="G43" s="42" t="s">
        <v>517</v>
      </c>
      <c r="H43" s="42" t="s">
        <v>517</v>
      </c>
      <c r="I43" s="42" t="s">
        <v>517</v>
      </c>
      <c r="J43" s="43" t="s">
        <v>517</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laBqGWhpJjFJfSogjlo4xT2tbfeYBAX2inaHPtaH2lUDc5X6Nny9T53c9t1fFjojJ2cCAV+V1F0bBSv7ycICUA==" saltValue="IlkXSc07czxE+E+S3hZe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2">
      <c r="A45" s="46"/>
      <c r="B45" s="1152" t="s">
        <v>10</v>
      </c>
      <c r="C45" s="1153"/>
      <c r="D45" s="56"/>
      <c r="E45" s="1158" t="s">
        <v>11</v>
      </c>
      <c r="F45" s="1158"/>
      <c r="G45" s="1158"/>
      <c r="H45" s="1158"/>
      <c r="I45" s="1158"/>
      <c r="J45" s="1159"/>
      <c r="K45" s="57">
        <v>3658</v>
      </c>
      <c r="L45" s="58">
        <v>3517</v>
      </c>
      <c r="M45" s="58">
        <v>3556</v>
      </c>
      <c r="N45" s="58">
        <v>3579</v>
      </c>
      <c r="O45" s="59">
        <v>3878</v>
      </c>
      <c r="P45" s="46"/>
      <c r="Q45" s="46"/>
      <c r="R45" s="46"/>
      <c r="S45" s="46"/>
      <c r="T45" s="46"/>
      <c r="U45" s="46"/>
    </row>
    <row r="46" spans="1:21" ht="30.75" customHeight="1" x14ac:dyDescent="0.2">
      <c r="A46" s="46"/>
      <c r="B46" s="1154"/>
      <c r="C46" s="1155"/>
      <c r="D46" s="60"/>
      <c r="E46" s="1136" t="s">
        <v>12</v>
      </c>
      <c r="F46" s="1136"/>
      <c r="G46" s="1136"/>
      <c r="H46" s="1136"/>
      <c r="I46" s="1136"/>
      <c r="J46" s="1137"/>
      <c r="K46" s="61" t="s">
        <v>517</v>
      </c>
      <c r="L46" s="62" t="s">
        <v>517</v>
      </c>
      <c r="M46" s="62" t="s">
        <v>517</v>
      </c>
      <c r="N46" s="62" t="s">
        <v>517</v>
      </c>
      <c r="O46" s="63" t="s">
        <v>517</v>
      </c>
      <c r="P46" s="46"/>
      <c r="Q46" s="46"/>
      <c r="R46" s="46"/>
      <c r="S46" s="46"/>
      <c r="T46" s="46"/>
      <c r="U46" s="46"/>
    </row>
    <row r="47" spans="1:21" ht="30.75" customHeight="1" x14ac:dyDescent="0.2">
      <c r="A47" s="46"/>
      <c r="B47" s="1154"/>
      <c r="C47" s="1155"/>
      <c r="D47" s="60"/>
      <c r="E47" s="1136" t="s">
        <v>13</v>
      </c>
      <c r="F47" s="1136"/>
      <c r="G47" s="1136"/>
      <c r="H47" s="1136"/>
      <c r="I47" s="1136"/>
      <c r="J47" s="1137"/>
      <c r="K47" s="61" t="s">
        <v>517</v>
      </c>
      <c r="L47" s="62" t="s">
        <v>517</v>
      </c>
      <c r="M47" s="62" t="s">
        <v>517</v>
      </c>
      <c r="N47" s="62" t="s">
        <v>517</v>
      </c>
      <c r="O47" s="63" t="s">
        <v>517</v>
      </c>
      <c r="P47" s="46"/>
      <c r="Q47" s="46"/>
      <c r="R47" s="46"/>
      <c r="S47" s="46"/>
      <c r="T47" s="46"/>
      <c r="U47" s="46"/>
    </row>
    <row r="48" spans="1:21" ht="30.75" customHeight="1" x14ac:dyDescent="0.2">
      <c r="A48" s="46"/>
      <c r="B48" s="1154"/>
      <c r="C48" s="1155"/>
      <c r="D48" s="60"/>
      <c r="E48" s="1136" t="s">
        <v>14</v>
      </c>
      <c r="F48" s="1136"/>
      <c r="G48" s="1136"/>
      <c r="H48" s="1136"/>
      <c r="I48" s="1136"/>
      <c r="J48" s="1137"/>
      <c r="K48" s="61">
        <v>48</v>
      </c>
      <c r="L48" s="62">
        <v>71</v>
      </c>
      <c r="M48" s="62">
        <v>77</v>
      </c>
      <c r="N48" s="62">
        <v>82</v>
      </c>
      <c r="O48" s="63">
        <v>122</v>
      </c>
      <c r="P48" s="46"/>
      <c r="Q48" s="46"/>
      <c r="R48" s="46"/>
      <c r="S48" s="46"/>
      <c r="T48" s="46"/>
      <c r="U48" s="46"/>
    </row>
    <row r="49" spans="1:21" ht="30.75" customHeight="1" x14ac:dyDescent="0.2">
      <c r="A49" s="46"/>
      <c r="B49" s="1154"/>
      <c r="C49" s="1155"/>
      <c r="D49" s="60"/>
      <c r="E49" s="1136" t="s">
        <v>15</v>
      </c>
      <c r="F49" s="1136"/>
      <c r="G49" s="1136"/>
      <c r="H49" s="1136"/>
      <c r="I49" s="1136"/>
      <c r="J49" s="1137"/>
      <c r="K49" s="61">
        <v>90</v>
      </c>
      <c r="L49" s="62">
        <v>90</v>
      </c>
      <c r="M49" s="62">
        <v>92</v>
      </c>
      <c r="N49" s="62">
        <v>117</v>
      </c>
      <c r="O49" s="63">
        <v>116</v>
      </c>
      <c r="P49" s="46"/>
      <c r="Q49" s="46"/>
      <c r="R49" s="46"/>
      <c r="S49" s="46"/>
      <c r="T49" s="46"/>
      <c r="U49" s="46"/>
    </row>
    <row r="50" spans="1:21" ht="30.75" customHeight="1" x14ac:dyDescent="0.2">
      <c r="A50" s="46"/>
      <c r="B50" s="1154"/>
      <c r="C50" s="1155"/>
      <c r="D50" s="60"/>
      <c r="E50" s="1136" t="s">
        <v>16</v>
      </c>
      <c r="F50" s="1136"/>
      <c r="G50" s="1136"/>
      <c r="H50" s="1136"/>
      <c r="I50" s="1136"/>
      <c r="J50" s="1137"/>
      <c r="K50" s="61">
        <v>25</v>
      </c>
      <c r="L50" s="62">
        <v>22</v>
      </c>
      <c r="M50" s="62">
        <v>20</v>
      </c>
      <c r="N50" s="62">
        <v>20</v>
      </c>
      <c r="O50" s="63">
        <v>19</v>
      </c>
      <c r="P50" s="46"/>
      <c r="Q50" s="46"/>
      <c r="R50" s="46"/>
      <c r="S50" s="46"/>
      <c r="T50" s="46"/>
      <c r="U50" s="46"/>
    </row>
    <row r="51" spans="1:21" ht="30.75" customHeight="1" x14ac:dyDescent="0.2">
      <c r="A51" s="46"/>
      <c r="B51" s="1156"/>
      <c r="C51" s="1157"/>
      <c r="D51" s="64"/>
      <c r="E51" s="1136" t="s">
        <v>17</v>
      </c>
      <c r="F51" s="1136"/>
      <c r="G51" s="1136"/>
      <c r="H51" s="1136"/>
      <c r="I51" s="1136"/>
      <c r="J51" s="1137"/>
      <c r="K51" s="61" t="s">
        <v>517</v>
      </c>
      <c r="L51" s="62" t="s">
        <v>517</v>
      </c>
      <c r="M51" s="62" t="s">
        <v>517</v>
      </c>
      <c r="N51" s="62" t="s">
        <v>517</v>
      </c>
      <c r="O51" s="63" t="s">
        <v>517</v>
      </c>
      <c r="P51" s="46"/>
      <c r="Q51" s="46"/>
      <c r="R51" s="46"/>
      <c r="S51" s="46"/>
      <c r="T51" s="46"/>
      <c r="U51" s="46"/>
    </row>
    <row r="52" spans="1:21" ht="30.75" customHeight="1" x14ac:dyDescent="0.2">
      <c r="A52" s="46"/>
      <c r="B52" s="1134" t="s">
        <v>18</v>
      </c>
      <c r="C52" s="1135"/>
      <c r="D52" s="64"/>
      <c r="E52" s="1136" t="s">
        <v>19</v>
      </c>
      <c r="F52" s="1136"/>
      <c r="G52" s="1136"/>
      <c r="H52" s="1136"/>
      <c r="I52" s="1136"/>
      <c r="J52" s="1137"/>
      <c r="K52" s="61">
        <v>2863</v>
      </c>
      <c r="L52" s="62">
        <v>2780</v>
      </c>
      <c r="M52" s="62">
        <v>2789</v>
      </c>
      <c r="N52" s="62">
        <v>2801</v>
      </c>
      <c r="O52" s="63">
        <v>2966</v>
      </c>
      <c r="P52" s="46"/>
      <c r="Q52" s="46"/>
      <c r="R52" s="46"/>
      <c r="S52" s="46"/>
      <c r="T52" s="46"/>
      <c r="U52" s="46"/>
    </row>
    <row r="53" spans="1:21" ht="30.75" customHeight="1" thickBot="1" x14ac:dyDescent="0.25">
      <c r="A53" s="46"/>
      <c r="B53" s="1138" t="s">
        <v>20</v>
      </c>
      <c r="C53" s="1139"/>
      <c r="D53" s="65"/>
      <c r="E53" s="1140" t="s">
        <v>21</v>
      </c>
      <c r="F53" s="1140"/>
      <c r="G53" s="1140"/>
      <c r="H53" s="1140"/>
      <c r="I53" s="1140"/>
      <c r="J53" s="1141"/>
      <c r="K53" s="66">
        <v>958</v>
      </c>
      <c r="L53" s="67">
        <v>920</v>
      </c>
      <c r="M53" s="67">
        <v>956</v>
      </c>
      <c r="N53" s="67">
        <v>997</v>
      </c>
      <c r="O53" s="68">
        <v>1169</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573</v>
      </c>
      <c r="P55" s="46"/>
      <c r="Q55" s="46"/>
      <c r="R55" s="46"/>
      <c r="S55" s="46"/>
      <c r="T55" s="46"/>
      <c r="U55" s="46"/>
    </row>
    <row r="56" spans="1:21" ht="31.5" customHeight="1" thickBot="1" x14ac:dyDescent="0.25">
      <c r="A56" s="46"/>
      <c r="B56" s="74"/>
      <c r="C56" s="75"/>
      <c r="D56" s="75"/>
      <c r="E56" s="76"/>
      <c r="F56" s="76"/>
      <c r="G56" s="76"/>
      <c r="H56" s="76"/>
      <c r="I56" s="76"/>
      <c r="J56" s="77" t="s">
        <v>2</v>
      </c>
      <c r="K56" s="78" t="s">
        <v>574</v>
      </c>
      <c r="L56" s="79" t="s">
        <v>575</v>
      </c>
      <c r="M56" s="79" t="s">
        <v>576</v>
      </c>
      <c r="N56" s="79" t="s">
        <v>577</v>
      </c>
      <c r="O56" s="80" t="s">
        <v>578</v>
      </c>
      <c r="P56" s="46"/>
      <c r="Q56" s="46"/>
      <c r="R56" s="46"/>
      <c r="S56" s="46"/>
      <c r="T56" s="46"/>
      <c r="U56" s="46"/>
    </row>
    <row r="57" spans="1:21" ht="31.5" customHeight="1" x14ac:dyDescent="0.2">
      <c r="B57" s="1142" t="s">
        <v>24</v>
      </c>
      <c r="C57" s="1143"/>
      <c r="D57" s="1146" t="s">
        <v>25</v>
      </c>
      <c r="E57" s="1147"/>
      <c r="F57" s="1147"/>
      <c r="G57" s="1147"/>
      <c r="H57" s="1147"/>
      <c r="I57" s="1147"/>
      <c r="J57" s="1148"/>
      <c r="K57" s="81" t="s">
        <v>592</v>
      </c>
      <c r="L57" s="82" t="s">
        <v>592</v>
      </c>
      <c r="M57" s="82" t="s">
        <v>592</v>
      </c>
      <c r="N57" s="82" t="s">
        <v>592</v>
      </c>
      <c r="O57" s="83" t="s">
        <v>592</v>
      </c>
    </row>
    <row r="58" spans="1:21" ht="31.5" customHeight="1" thickBot="1" x14ac:dyDescent="0.25">
      <c r="B58" s="1144"/>
      <c r="C58" s="1145"/>
      <c r="D58" s="1149" t="s">
        <v>26</v>
      </c>
      <c r="E58" s="1150"/>
      <c r="F58" s="1150"/>
      <c r="G58" s="1150"/>
      <c r="H58" s="1150"/>
      <c r="I58" s="1150"/>
      <c r="J58" s="1151"/>
      <c r="K58" s="84" t="s">
        <v>592</v>
      </c>
      <c r="L58" s="85" t="s">
        <v>592</v>
      </c>
      <c r="M58" s="85" t="s">
        <v>592</v>
      </c>
      <c r="N58" s="85" t="s">
        <v>592</v>
      </c>
      <c r="O58" s="86" t="s">
        <v>592</v>
      </c>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IGB80bD28ZlPEVrOAn5vl74e5PYsd0gXfbTDSUzyNAsXxrB+nYE7RC3RkkV2Mi7oiwWxRl/Tyi+SaN4YczAl9Q==" saltValue="lhbthBD26pYQrAbRJg6S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558</v>
      </c>
      <c r="J40" s="98" t="s">
        <v>559</v>
      </c>
      <c r="K40" s="98" t="s">
        <v>560</v>
      </c>
      <c r="L40" s="98" t="s">
        <v>561</v>
      </c>
      <c r="M40" s="99" t="s">
        <v>562</v>
      </c>
    </row>
    <row r="41" spans="2:13" ht="27.75" customHeight="1" x14ac:dyDescent="0.2">
      <c r="B41" s="1172" t="s">
        <v>29</v>
      </c>
      <c r="C41" s="1173"/>
      <c r="D41" s="100"/>
      <c r="E41" s="1174" t="s">
        <v>30</v>
      </c>
      <c r="F41" s="1174"/>
      <c r="G41" s="1174"/>
      <c r="H41" s="1175"/>
      <c r="I41" s="334">
        <v>24470</v>
      </c>
      <c r="J41" s="335">
        <v>25419</v>
      </c>
      <c r="K41" s="335">
        <v>24388</v>
      </c>
      <c r="L41" s="335">
        <v>25033</v>
      </c>
      <c r="M41" s="336">
        <v>24053</v>
      </c>
    </row>
    <row r="42" spans="2:13" ht="27.75" customHeight="1" x14ac:dyDescent="0.2">
      <c r="B42" s="1162"/>
      <c r="C42" s="1163"/>
      <c r="D42" s="101"/>
      <c r="E42" s="1166" t="s">
        <v>31</v>
      </c>
      <c r="F42" s="1166"/>
      <c r="G42" s="1166"/>
      <c r="H42" s="1167"/>
      <c r="I42" s="337">
        <v>60</v>
      </c>
      <c r="J42" s="338">
        <v>46</v>
      </c>
      <c r="K42" s="338">
        <v>38</v>
      </c>
      <c r="L42" s="338">
        <v>31</v>
      </c>
      <c r="M42" s="339">
        <v>23</v>
      </c>
    </row>
    <row r="43" spans="2:13" ht="27.75" customHeight="1" x14ac:dyDescent="0.2">
      <c r="B43" s="1162"/>
      <c r="C43" s="1163"/>
      <c r="D43" s="101"/>
      <c r="E43" s="1166" t="s">
        <v>32</v>
      </c>
      <c r="F43" s="1166"/>
      <c r="G43" s="1166"/>
      <c r="H43" s="1167"/>
      <c r="I43" s="337">
        <v>731</v>
      </c>
      <c r="J43" s="338">
        <v>719</v>
      </c>
      <c r="K43" s="338">
        <v>687</v>
      </c>
      <c r="L43" s="338">
        <v>749</v>
      </c>
      <c r="M43" s="339">
        <v>842</v>
      </c>
    </row>
    <row r="44" spans="2:13" ht="27.75" customHeight="1" x14ac:dyDescent="0.2">
      <c r="B44" s="1162"/>
      <c r="C44" s="1163"/>
      <c r="D44" s="101"/>
      <c r="E44" s="1166" t="s">
        <v>33</v>
      </c>
      <c r="F44" s="1166"/>
      <c r="G44" s="1166"/>
      <c r="H44" s="1167"/>
      <c r="I44" s="337">
        <v>482</v>
      </c>
      <c r="J44" s="338">
        <v>503</v>
      </c>
      <c r="K44" s="338">
        <v>483</v>
      </c>
      <c r="L44" s="338">
        <v>523</v>
      </c>
      <c r="M44" s="339">
        <v>558</v>
      </c>
    </row>
    <row r="45" spans="2:13" ht="27.75" customHeight="1" x14ac:dyDescent="0.2">
      <c r="B45" s="1162"/>
      <c r="C45" s="1163"/>
      <c r="D45" s="101"/>
      <c r="E45" s="1166" t="s">
        <v>34</v>
      </c>
      <c r="F45" s="1166"/>
      <c r="G45" s="1166"/>
      <c r="H45" s="1167"/>
      <c r="I45" s="337">
        <v>5840</v>
      </c>
      <c r="J45" s="338">
        <v>5399</v>
      </c>
      <c r="K45" s="338">
        <v>5156</v>
      </c>
      <c r="L45" s="338">
        <v>4895</v>
      </c>
      <c r="M45" s="339">
        <v>4540</v>
      </c>
    </row>
    <row r="46" spans="2:13" ht="27.75" customHeight="1" x14ac:dyDescent="0.2">
      <c r="B46" s="1162"/>
      <c r="C46" s="1163"/>
      <c r="D46" s="102"/>
      <c r="E46" s="1166" t="s">
        <v>35</v>
      </c>
      <c r="F46" s="1166"/>
      <c r="G46" s="1166"/>
      <c r="H46" s="1167"/>
      <c r="I46" s="337" t="s">
        <v>517</v>
      </c>
      <c r="J46" s="338" t="s">
        <v>517</v>
      </c>
      <c r="K46" s="338" t="s">
        <v>517</v>
      </c>
      <c r="L46" s="338" t="s">
        <v>517</v>
      </c>
      <c r="M46" s="339" t="s">
        <v>517</v>
      </c>
    </row>
    <row r="47" spans="2:13" ht="27.75" customHeight="1" x14ac:dyDescent="0.2">
      <c r="B47" s="1162"/>
      <c r="C47" s="1163"/>
      <c r="D47" s="103"/>
      <c r="E47" s="1176" t="s">
        <v>36</v>
      </c>
      <c r="F47" s="1177"/>
      <c r="G47" s="1177"/>
      <c r="H47" s="1178"/>
      <c r="I47" s="337" t="s">
        <v>517</v>
      </c>
      <c r="J47" s="338" t="s">
        <v>517</v>
      </c>
      <c r="K47" s="338" t="s">
        <v>517</v>
      </c>
      <c r="L47" s="338" t="s">
        <v>517</v>
      </c>
      <c r="M47" s="339" t="s">
        <v>517</v>
      </c>
    </row>
    <row r="48" spans="2:13" ht="27.75" customHeight="1" x14ac:dyDescent="0.2">
      <c r="B48" s="1162"/>
      <c r="C48" s="1163"/>
      <c r="D48" s="101"/>
      <c r="E48" s="1166" t="s">
        <v>37</v>
      </c>
      <c r="F48" s="1166"/>
      <c r="G48" s="1166"/>
      <c r="H48" s="1167"/>
      <c r="I48" s="337" t="s">
        <v>517</v>
      </c>
      <c r="J48" s="338" t="s">
        <v>517</v>
      </c>
      <c r="K48" s="338" t="s">
        <v>517</v>
      </c>
      <c r="L48" s="338" t="s">
        <v>517</v>
      </c>
      <c r="M48" s="339" t="s">
        <v>517</v>
      </c>
    </row>
    <row r="49" spans="2:13" ht="27.75" customHeight="1" x14ac:dyDescent="0.2">
      <c r="B49" s="1164"/>
      <c r="C49" s="1165"/>
      <c r="D49" s="101"/>
      <c r="E49" s="1166" t="s">
        <v>38</v>
      </c>
      <c r="F49" s="1166"/>
      <c r="G49" s="1166"/>
      <c r="H49" s="1167"/>
      <c r="I49" s="337" t="s">
        <v>517</v>
      </c>
      <c r="J49" s="338" t="s">
        <v>517</v>
      </c>
      <c r="K49" s="338" t="s">
        <v>517</v>
      </c>
      <c r="L49" s="338" t="s">
        <v>517</v>
      </c>
      <c r="M49" s="339" t="s">
        <v>517</v>
      </c>
    </row>
    <row r="50" spans="2:13" ht="27.75" customHeight="1" x14ac:dyDescent="0.2">
      <c r="B50" s="1160" t="s">
        <v>39</v>
      </c>
      <c r="C50" s="1161"/>
      <c r="D50" s="104"/>
      <c r="E50" s="1166" t="s">
        <v>40</v>
      </c>
      <c r="F50" s="1166"/>
      <c r="G50" s="1166"/>
      <c r="H50" s="1167"/>
      <c r="I50" s="337">
        <v>21785</v>
      </c>
      <c r="J50" s="338">
        <v>23068</v>
      </c>
      <c r="K50" s="338">
        <v>21179</v>
      </c>
      <c r="L50" s="338">
        <v>21419</v>
      </c>
      <c r="M50" s="339">
        <v>21553</v>
      </c>
    </row>
    <row r="51" spans="2:13" ht="27.75" customHeight="1" x14ac:dyDescent="0.2">
      <c r="B51" s="1162"/>
      <c r="C51" s="1163"/>
      <c r="D51" s="101"/>
      <c r="E51" s="1166" t="s">
        <v>41</v>
      </c>
      <c r="F51" s="1166"/>
      <c r="G51" s="1166"/>
      <c r="H51" s="1167"/>
      <c r="I51" s="337">
        <v>131</v>
      </c>
      <c r="J51" s="338">
        <v>107</v>
      </c>
      <c r="K51" s="338">
        <v>82</v>
      </c>
      <c r="L51" s="338">
        <v>58</v>
      </c>
      <c r="M51" s="339">
        <v>38</v>
      </c>
    </row>
    <row r="52" spans="2:13" ht="27.75" customHeight="1" x14ac:dyDescent="0.2">
      <c r="B52" s="1164"/>
      <c r="C52" s="1165"/>
      <c r="D52" s="101"/>
      <c r="E52" s="1166" t="s">
        <v>42</v>
      </c>
      <c r="F52" s="1166"/>
      <c r="G52" s="1166"/>
      <c r="H52" s="1167"/>
      <c r="I52" s="337">
        <v>23215</v>
      </c>
      <c r="J52" s="338">
        <v>24212</v>
      </c>
      <c r="K52" s="338">
        <v>23676</v>
      </c>
      <c r="L52" s="338">
        <v>24272</v>
      </c>
      <c r="M52" s="339">
        <v>23754</v>
      </c>
    </row>
    <row r="53" spans="2:13" ht="27.75" customHeight="1" thickBot="1" x14ac:dyDescent="0.25">
      <c r="B53" s="1168" t="s">
        <v>43</v>
      </c>
      <c r="C53" s="1169"/>
      <c r="D53" s="105"/>
      <c r="E53" s="1170" t="s">
        <v>44</v>
      </c>
      <c r="F53" s="1170"/>
      <c r="G53" s="1170"/>
      <c r="H53" s="1171"/>
      <c r="I53" s="340">
        <v>-13548</v>
      </c>
      <c r="J53" s="341">
        <v>-15301</v>
      </c>
      <c r="K53" s="341">
        <v>-14184</v>
      </c>
      <c r="L53" s="341">
        <v>-14518</v>
      </c>
      <c r="M53" s="342">
        <v>-15329</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ngKjjBmiywsOsLPeSivIL9C01pBeLOBRoIvddLAVfufSTYKfozGqRPxG1RxWOYHEHE9K45W1d7B+niQzpjky7g==" saltValue="TBqXXa/9gazirNiLH1OE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560</v>
      </c>
      <c r="G54" s="114" t="s">
        <v>561</v>
      </c>
      <c r="H54" s="115" t="s">
        <v>562</v>
      </c>
    </row>
    <row r="55" spans="2:8" ht="52.5" customHeight="1" x14ac:dyDescent="0.2">
      <c r="B55" s="116"/>
      <c r="C55" s="1187" t="s">
        <v>47</v>
      </c>
      <c r="D55" s="1187"/>
      <c r="E55" s="1188"/>
      <c r="F55" s="117">
        <v>3838</v>
      </c>
      <c r="G55" s="117">
        <v>3640</v>
      </c>
      <c r="H55" s="118">
        <v>3641</v>
      </c>
    </row>
    <row r="56" spans="2:8" ht="52.5" customHeight="1" x14ac:dyDescent="0.2">
      <c r="B56" s="119"/>
      <c r="C56" s="1189" t="s">
        <v>48</v>
      </c>
      <c r="D56" s="1189"/>
      <c r="E56" s="1190"/>
      <c r="F56" s="120">
        <v>5151</v>
      </c>
      <c r="G56" s="120">
        <v>4861</v>
      </c>
      <c r="H56" s="121">
        <v>4872</v>
      </c>
    </row>
    <row r="57" spans="2:8" ht="53.25" customHeight="1" x14ac:dyDescent="0.2">
      <c r="B57" s="119"/>
      <c r="C57" s="1191" t="s">
        <v>49</v>
      </c>
      <c r="D57" s="1191"/>
      <c r="E57" s="1192"/>
      <c r="F57" s="122">
        <v>15274</v>
      </c>
      <c r="G57" s="122">
        <v>16070</v>
      </c>
      <c r="H57" s="123">
        <v>16396</v>
      </c>
    </row>
    <row r="58" spans="2:8" ht="45.75" customHeight="1" x14ac:dyDescent="0.2">
      <c r="B58" s="124"/>
      <c r="C58" s="1179" t="s">
        <v>593</v>
      </c>
      <c r="D58" s="1180"/>
      <c r="E58" s="1181"/>
      <c r="F58" s="125">
        <v>6719</v>
      </c>
      <c r="G58" s="125">
        <v>7604</v>
      </c>
      <c r="H58" s="126">
        <v>7961</v>
      </c>
    </row>
    <row r="59" spans="2:8" ht="45.75" customHeight="1" x14ac:dyDescent="0.2">
      <c r="B59" s="124"/>
      <c r="C59" s="1179" t="s">
        <v>594</v>
      </c>
      <c r="D59" s="1180"/>
      <c r="E59" s="1181"/>
      <c r="F59" s="125">
        <v>4529</v>
      </c>
      <c r="G59" s="125">
        <v>4536</v>
      </c>
      <c r="H59" s="126">
        <v>4644</v>
      </c>
    </row>
    <row r="60" spans="2:8" ht="45.75" customHeight="1" x14ac:dyDescent="0.2">
      <c r="B60" s="124"/>
      <c r="C60" s="1179" t="s">
        <v>595</v>
      </c>
      <c r="D60" s="1180"/>
      <c r="E60" s="1181"/>
      <c r="F60" s="125">
        <v>3225</v>
      </c>
      <c r="G60" s="125">
        <v>3217</v>
      </c>
      <c r="H60" s="126">
        <v>3187</v>
      </c>
    </row>
    <row r="61" spans="2:8" ht="45.75" customHeight="1" x14ac:dyDescent="0.2">
      <c r="B61" s="124"/>
      <c r="C61" s="1179" t="s">
        <v>596</v>
      </c>
      <c r="D61" s="1180"/>
      <c r="E61" s="1181"/>
      <c r="F61" s="125">
        <v>280</v>
      </c>
      <c r="G61" s="125">
        <v>183</v>
      </c>
      <c r="H61" s="126">
        <v>182</v>
      </c>
    </row>
    <row r="62" spans="2:8" ht="45.75" customHeight="1" thickBot="1" x14ac:dyDescent="0.25">
      <c r="B62" s="127"/>
      <c r="C62" s="1182" t="s">
        <v>597</v>
      </c>
      <c r="D62" s="1183"/>
      <c r="E62" s="1184"/>
      <c r="F62" s="128">
        <v>95</v>
      </c>
      <c r="G62" s="128">
        <v>95</v>
      </c>
      <c r="H62" s="129">
        <v>95</v>
      </c>
    </row>
    <row r="63" spans="2:8" ht="52.5" customHeight="1" thickBot="1" x14ac:dyDescent="0.25">
      <c r="B63" s="130"/>
      <c r="C63" s="1185" t="s">
        <v>50</v>
      </c>
      <c r="D63" s="1185"/>
      <c r="E63" s="1186"/>
      <c r="F63" s="131">
        <v>24263</v>
      </c>
      <c r="G63" s="131">
        <v>24572</v>
      </c>
      <c r="H63" s="132">
        <v>24909</v>
      </c>
    </row>
    <row r="64" spans="2:8" ht="13.2" x14ac:dyDescent="0.2"/>
  </sheetData>
  <sheetProtection algorithmName="SHA-512" hashValue="EfVAM9GssTMcS7N2C6mxkrShsrQr/UO5izSVQfB9weXyv8GK5vXuAnCkVCjiZjbUEM8nekxeVa7XY3D3Hn4viw==" saltValue="UwTMd+9paUpXecmfn7Jy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8AD62-CFEE-4DE8-AA6D-81638878494F}">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599</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600</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601</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602</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558</v>
      </c>
      <c r="BQ50" s="1217"/>
      <c r="BR50" s="1217"/>
      <c r="BS50" s="1217"/>
      <c r="BT50" s="1217"/>
      <c r="BU50" s="1217"/>
      <c r="BV50" s="1217"/>
      <c r="BW50" s="1217"/>
      <c r="BX50" s="1217" t="s">
        <v>559</v>
      </c>
      <c r="BY50" s="1217"/>
      <c r="BZ50" s="1217"/>
      <c r="CA50" s="1217"/>
      <c r="CB50" s="1217"/>
      <c r="CC50" s="1217"/>
      <c r="CD50" s="1217"/>
      <c r="CE50" s="1217"/>
      <c r="CF50" s="1217" t="s">
        <v>560</v>
      </c>
      <c r="CG50" s="1217"/>
      <c r="CH50" s="1217"/>
      <c r="CI50" s="1217"/>
      <c r="CJ50" s="1217"/>
      <c r="CK50" s="1217"/>
      <c r="CL50" s="1217"/>
      <c r="CM50" s="1217"/>
      <c r="CN50" s="1217" t="s">
        <v>561</v>
      </c>
      <c r="CO50" s="1217"/>
      <c r="CP50" s="1217"/>
      <c r="CQ50" s="1217"/>
      <c r="CR50" s="1217"/>
      <c r="CS50" s="1217"/>
      <c r="CT50" s="1217"/>
      <c r="CU50" s="1217"/>
      <c r="CV50" s="1217" t="s">
        <v>562</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603</v>
      </c>
      <c r="AO51" s="1221"/>
      <c r="AP51" s="1221"/>
      <c r="AQ51" s="1221"/>
      <c r="AR51" s="1221"/>
      <c r="AS51" s="1221"/>
      <c r="AT51" s="1221"/>
      <c r="AU51" s="1221"/>
      <c r="AV51" s="1221"/>
      <c r="AW51" s="1221"/>
      <c r="AX51" s="1221"/>
      <c r="AY51" s="1221"/>
      <c r="AZ51" s="1221"/>
      <c r="BA51" s="1221"/>
      <c r="BB51" s="1221" t="s">
        <v>604</v>
      </c>
      <c r="BC51" s="1221"/>
      <c r="BD51" s="1221"/>
      <c r="BE51" s="1221"/>
      <c r="BF51" s="1221"/>
      <c r="BG51" s="1221"/>
      <c r="BH51" s="1221"/>
      <c r="BI51" s="1221"/>
      <c r="BJ51" s="1221"/>
      <c r="BK51" s="1221"/>
      <c r="BL51" s="1221"/>
      <c r="BM51" s="1221"/>
      <c r="BN51" s="1221"/>
      <c r="BO51" s="1221"/>
      <c r="BP51" s="1222"/>
      <c r="BQ51" s="1222"/>
      <c r="BR51" s="1222"/>
      <c r="BS51" s="1222"/>
      <c r="BT51" s="1222"/>
      <c r="BU51" s="1222"/>
      <c r="BV51" s="1222"/>
      <c r="BW51" s="1222"/>
      <c r="BX51" s="1222"/>
      <c r="BY51" s="1222"/>
      <c r="BZ51" s="1222"/>
      <c r="CA51" s="1222"/>
      <c r="CB51" s="1222"/>
      <c r="CC51" s="1222"/>
      <c r="CD51" s="1222"/>
      <c r="CE51" s="1222"/>
      <c r="CF51" s="1222"/>
      <c r="CG51" s="1222"/>
      <c r="CH51" s="1222"/>
      <c r="CI51" s="1222"/>
      <c r="CJ51" s="1222"/>
      <c r="CK51" s="1222"/>
      <c r="CL51" s="1222"/>
      <c r="CM51" s="1222"/>
      <c r="CN51" s="1222"/>
      <c r="CO51" s="1222"/>
      <c r="CP51" s="1222"/>
      <c r="CQ51" s="1222"/>
      <c r="CR51" s="1222"/>
      <c r="CS51" s="1222"/>
      <c r="CT51" s="1222"/>
      <c r="CU51" s="1222"/>
      <c r="CV51" s="1222"/>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605</v>
      </c>
      <c r="BC53" s="1221"/>
      <c r="BD53" s="1221"/>
      <c r="BE53" s="1221"/>
      <c r="BF53" s="1221"/>
      <c r="BG53" s="1221"/>
      <c r="BH53" s="1221"/>
      <c r="BI53" s="1221"/>
      <c r="BJ53" s="1221"/>
      <c r="BK53" s="1221"/>
      <c r="BL53" s="1221"/>
      <c r="BM53" s="1221"/>
      <c r="BN53" s="1221"/>
      <c r="BO53" s="1221"/>
      <c r="BP53" s="1222">
        <v>63.2</v>
      </c>
      <c r="BQ53" s="1222"/>
      <c r="BR53" s="1222"/>
      <c r="BS53" s="1222"/>
      <c r="BT53" s="1222"/>
      <c r="BU53" s="1222"/>
      <c r="BV53" s="1222"/>
      <c r="BW53" s="1222"/>
      <c r="BX53" s="1222">
        <v>62.9</v>
      </c>
      <c r="BY53" s="1222"/>
      <c r="BZ53" s="1222"/>
      <c r="CA53" s="1222"/>
      <c r="CB53" s="1222"/>
      <c r="CC53" s="1222"/>
      <c r="CD53" s="1222"/>
      <c r="CE53" s="1222"/>
      <c r="CF53" s="1222">
        <v>64.099999999999994</v>
      </c>
      <c r="CG53" s="1222"/>
      <c r="CH53" s="1222"/>
      <c r="CI53" s="1222"/>
      <c r="CJ53" s="1222"/>
      <c r="CK53" s="1222"/>
      <c r="CL53" s="1222"/>
      <c r="CM53" s="1222"/>
      <c r="CN53" s="1222">
        <v>65.400000000000006</v>
      </c>
      <c r="CO53" s="1222"/>
      <c r="CP53" s="1222"/>
      <c r="CQ53" s="1222"/>
      <c r="CR53" s="1222"/>
      <c r="CS53" s="1222"/>
      <c r="CT53" s="1222"/>
      <c r="CU53" s="1222"/>
      <c r="CV53" s="1222">
        <v>58.3</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606</v>
      </c>
      <c r="AO55" s="1217"/>
      <c r="AP55" s="1217"/>
      <c r="AQ55" s="1217"/>
      <c r="AR55" s="1217"/>
      <c r="AS55" s="1217"/>
      <c r="AT55" s="1217"/>
      <c r="AU55" s="1217"/>
      <c r="AV55" s="1217"/>
      <c r="AW55" s="1217"/>
      <c r="AX55" s="1217"/>
      <c r="AY55" s="1217"/>
      <c r="AZ55" s="1217"/>
      <c r="BA55" s="1217"/>
      <c r="BB55" s="1221" t="s">
        <v>604</v>
      </c>
      <c r="BC55" s="1221"/>
      <c r="BD55" s="1221"/>
      <c r="BE55" s="1221"/>
      <c r="BF55" s="1221"/>
      <c r="BG55" s="1221"/>
      <c r="BH55" s="1221"/>
      <c r="BI55" s="1221"/>
      <c r="BJ55" s="1221"/>
      <c r="BK55" s="1221"/>
      <c r="BL55" s="1221"/>
      <c r="BM55" s="1221"/>
      <c r="BN55" s="1221"/>
      <c r="BO55" s="1221"/>
      <c r="BP55" s="1222">
        <v>53.4</v>
      </c>
      <c r="BQ55" s="1222"/>
      <c r="BR55" s="1222"/>
      <c r="BS55" s="1222"/>
      <c r="BT55" s="1222"/>
      <c r="BU55" s="1222"/>
      <c r="BV55" s="1222"/>
      <c r="BW55" s="1222"/>
      <c r="BX55" s="1222">
        <v>48</v>
      </c>
      <c r="BY55" s="1222"/>
      <c r="BZ55" s="1222"/>
      <c r="CA55" s="1222"/>
      <c r="CB55" s="1222"/>
      <c r="CC55" s="1222"/>
      <c r="CD55" s="1222"/>
      <c r="CE55" s="1222"/>
      <c r="CF55" s="1222">
        <v>49.1</v>
      </c>
      <c r="CG55" s="1222"/>
      <c r="CH55" s="1222"/>
      <c r="CI55" s="1222"/>
      <c r="CJ55" s="1222"/>
      <c r="CK55" s="1222"/>
      <c r="CL55" s="1222"/>
      <c r="CM55" s="1222"/>
      <c r="CN55" s="1222">
        <v>41.5</v>
      </c>
      <c r="CO55" s="1222"/>
      <c r="CP55" s="1222"/>
      <c r="CQ55" s="1222"/>
      <c r="CR55" s="1222"/>
      <c r="CS55" s="1222"/>
      <c r="CT55" s="1222"/>
      <c r="CU55" s="1222"/>
      <c r="CV55" s="1222">
        <v>25.2</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605</v>
      </c>
      <c r="BC57" s="1221"/>
      <c r="BD57" s="1221"/>
      <c r="BE57" s="1221"/>
      <c r="BF57" s="1221"/>
      <c r="BG57" s="1221"/>
      <c r="BH57" s="1221"/>
      <c r="BI57" s="1221"/>
      <c r="BJ57" s="1221"/>
      <c r="BK57" s="1221"/>
      <c r="BL57" s="1221"/>
      <c r="BM57" s="1221"/>
      <c r="BN57" s="1221"/>
      <c r="BO57" s="1221"/>
      <c r="BP57" s="1222">
        <v>59.6</v>
      </c>
      <c r="BQ57" s="1222"/>
      <c r="BR57" s="1222"/>
      <c r="BS57" s="1222"/>
      <c r="BT57" s="1222"/>
      <c r="BU57" s="1222"/>
      <c r="BV57" s="1222"/>
      <c r="BW57" s="1222"/>
      <c r="BX57" s="1222">
        <v>60.8</v>
      </c>
      <c r="BY57" s="1222"/>
      <c r="BZ57" s="1222"/>
      <c r="CA57" s="1222"/>
      <c r="CB57" s="1222"/>
      <c r="CC57" s="1222"/>
      <c r="CD57" s="1222"/>
      <c r="CE57" s="1222"/>
      <c r="CF57" s="1222">
        <v>61</v>
      </c>
      <c r="CG57" s="1222"/>
      <c r="CH57" s="1222"/>
      <c r="CI57" s="1222"/>
      <c r="CJ57" s="1222"/>
      <c r="CK57" s="1222"/>
      <c r="CL57" s="1222"/>
      <c r="CM57" s="1222"/>
      <c r="CN57" s="1222">
        <v>61.7</v>
      </c>
      <c r="CO57" s="1222"/>
      <c r="CP57" s="1222"/>
      <c r="CQ57" s="1222"/>
      <c r="CR57" s="1222"/>
      <c r="CS57" s="1222"/>
      <c r="CT57" s="1222"/>
      <c r="CU57" s="1222"/>
      <c r="CV57" s="1222">
        <v>62.4</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607</v>
      </c>
    </row>
    <row r="64" spans="1:109" ht="13.2" x14ac:dyDescent="0.2">
      <c r="B64" s="251"/>
      <c r="G64" s="1199"/>
      <c r="I64" s="1231"/>
      <c r="J64" s="1231"/>
      <c r="K64" s="1231"/>
      <c r="L64" s="1231"/>
      <c r="M64" s="1231"/>
      <c r="N64" s="1232"/>
      <c r="AM64" s="1199"/>
      <c r="AN64" s="1199" t="s">
        <v>600</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608</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602</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558</v>
      </c>
      <c r="BQ72" s="1217"/>
      <c r="BR72" s="1217"/>
      <c r="BS72" s="1217"/>
      <c r="BT72" s="1217"/>
      <c r="BU72" s="1217"/>
      <c r="BV72" s="1217"/>
      <c r="BW72" s="1217"/>
      <c r="BX72" s="1217" t="s">
        <v>559</v>
      </c>
      <c r="BY72" s="1217"/>
      <c r="BZ72" s="1217"/>
      <c r="CA72" s="1217"/>
      <c r="CB72" s="1217"/>
      <c r="CC72" s="1217"/>
      <c r="CD72" s="1217"/>
      <c r="CE72" s="1217"/>
      <c r="CF72" s="1217" t="s">
        <v>560</v>
      </c>
      <c r="CG72" s="1217"/>
      <c r="CH72" s="1217"/>
      <c r="CI72" s="1217"/>
      <c r="CJ72" s="1217"/>
      <c r="CK72" s="1217"/>
      <c r="CL72" s="1217"/>
      <c r="CM72" s="1217"/>
      <c r="CN72" s="1217" t="s">
        <v>561</v>
      </c>
      <c r="CO72" s="1217"/>
      <c r="CP72" s="1217"/>
      <c r="CQ72" s="1217"/>
      <c r="CR72" s="1217"/>
      <c r="CS72" s="1217"/>
      <c r="CT72" s="1217"/>
      <c r="CU72" s="1217"/>
      <c r="CV72" s="1217" t="s">
        <v>562</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603</v>
      </c>
      <c r="AO73" s="1221"/>
      <c r="AP73" s="1221"/>
      <c r="AQ73" s="1221"/>
      <c r="AR73" s="1221"/>
      <c r="AS73" s="1221"/>
      <c r="AT73" s="1221"/>
      <c r="AU73" s="1221"/>
      <c r="AV73" s="1221"/>
      <c r="AW73" s="1221"/>
      <c r="AX73" s="1221"/>
      <c r="AY73" s="1221"/>
      <c r="AZ73" s="1221"/>
      <c r="BA73" s="1221"/>
      <c r="BB73" s="1221" t="s">
        <v>604</v>
      </c>
      <c r="BC73" s="1221"/>
      <c r="BD73" s="1221"/>
      <c r="BE73" s="1221"/>
      <c r="BF73" s="1221"/>
      <c r="BG73" s="1221"/>
      <c r="BH73" s="1221"/>
      <c r="BI73" s="1221"/>
      <c r="BJ73" s="1221"/>
      <c r="BK73" s="1221"/>
      <c r="BL73" s="1221"/>
      <c r="BM73" s="1221"/>
      <c r="BN73" s="1221"/>
      <c r="BO73" s="1221"/>
      <c r="BP73" s="1222"/>
      <c r="BQ73" s="1222"/>
      <c r="BR73" s="1222"/>
      <c r="BS73" s="1222"/>
      <c r="BT73" s="1222"/>
      <c r="BU73" s="1222"/>
      <c r="BV73" s="1222"/>
      <c r="BW73" s="1222"/>
      <c r="BX73" s="1222"/>
      <c r="BY73" s="1222"/>
      <c r="BZ73" s="1222"/>
      <c r="CA73" s="1222"/>
      <c r="CB73" s="1222"/>
      <c r="CC73" s="1222"/>
      <c r="CD73" s="1222"/>
      <c r="CE73" s="1222"/>
      <c r="CF73" s="1222"/>
      <c r="CG73" s="1222"/>
      <c r="CH73" s="1222"/>
      <c r="CI73" s="1222"/>
      <c r="CJ73" s="1222"/>
      <c r="CK73" s="1222"/>
      <c r="CL73" s="1222"/>
      <c r="CM73" s="1222"/>
      <c r="CN73" s="1222"/>
      <c r="CO73" s="1222"/>
      <c r="CP73" s="1222"/>
      <c r="CQ73" s="1222"/>
      <c r="CR73" s="1222"/>
      <c r="CS73" s="1222"/>
      <c r="CT73" s="1222"/>
      <c r="CU73" s="1222"/>
      <c r="CV73" s="1222"/>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609</v>
      </c>
      <c r="BC75" s="1221"/>
      <c r="BD75" s="1221"/>
      <c r="BE75" s="1221"/>
      <c r="BF75" s="1221"/>
      <c r="BG75" s="1221"/>
      <c r="BH75" s="1221"/>
      <c r="BI75" s="1221"/>
      <c r="BJ75" s="1221"/>
      <c r="BK75" s="1221"/>
      <c r="BL75" s="1221"/>
      <c r="BM75" s="1221"/>
      <c r="BN75" s="1221"/>
      <c r="BO75" s="1221"/>
      <c r="BP75" s="1222">
        <v>7.7</v>
      </c>
      <c r="BQ75" s="1222"/>
      <c r="BR75" s="1222"/>
      <c r="BS75" s="1222"/>
      <c r="BT75" s="1222"/>
      <c r="BU75" s="1222"/>
      <c r="BV75" s="1222"/>
      <c r="BW75" s="1222"/>
      <c r="BX75" s="1222">
        <v>7.8</v>
      </c>
      <c r="BY75" s="1222"/>
      <c r="BZ75" s="1222"/>
      <c r="CA75" s="1222"/>
      <c r="CB75" s="1222"/>
      <c r="CC75" s="1222"/>
      <c r="CD75" s="1222"/>
      <c r="CE75" s="1222"/>
      <c r="CF75" s="1222">
        <v>7.9</v>
      </c>
      <c r="CG75" s="1222"/>
      <c r="CH75" s="1222"/>
      <c r="CI75" s="1222"/>
      <c r="CJ75" s="1222"/>
      <c r="CK75" s="1222"/>
      <c r="CL75" s="1222"/>
      <c r="CM75" s="1222"/>
      <c r="CN75" s="1222">
        <v>8.1</v>
      </c>
      <c r="CO75" s="1222"/>
      <c r="CP75" s="1222"/>
      <c r="CQ75" s="1222"/>
      <c r="CR75" s="1222"/>
      <c r="CS75" s="1222"/>
      <c r="CT75" s="1222"/>
      <c r="CU75" s="1222"/>
      <c r="CV75" s="1222">
        <v>8.8000000000000007</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606</v>
      </c>
      <c r="AO77" s="1217"/>
      <c r="AP77" s="1217"/>
      <c r="AQ77" s="1217"/>
      <c r="AR77" s="1217"/>
      <c r="AS77" s="1217"/>
      <c r="AT77" s="1217"/>
      <c r="AU77" s="1217"/>
      <c r="AV77" s="1217"/>
      <c r="AW77" s="1217"/>
      <c r="AX77" s="1217"/>
      <c r="AY77" s="1217"/>
      <c r="AZ77" s="1217"/>
      <c r="BA77" s="1217"/>
      <c r="BB77" s="1221" t="s">
        <v>604</v>
      </c>
      <c r="BC77" s="1221"/>
      <c r="BD77" s="1221"/>
      <c r="BE77" s="1221"/>
      <c r="BF77" s="1221"/>
      <c r="BG77" s="1221"/>
      <c r="BH77" s="1221"/>
      <c r="BI77" s="1221"/>
      <c r="BJ77" s="1221"/>
      <c r="BK77" s="1221"/>
      <c r="BL77" s="1221"/>
      <c r="BM77" s="1221"/>
      <c r="BN77" s="1221"/>
      <c r="BO77" s="1221"/>
      <c r="BP77" s="1222">
        <v>53.4</v>
      </c>
      <c r="BQ77" s="1222"/>
      <c r="BR77" s="1222"/>
      <c r="BS77" s="1222"/>
      <c r="BT77" s="1222"/>
      <c r="BU77" s="1222"/>
      <c r="BV77" s="1222"/>
      <c r="BW77" s="1222"/>
      <c r="BX77" s="1222">
        <v>48</v>
      </c>
      <c r="BY77" s="1222"/>
      <c r="BZ77" s="1222"/>
      <c r="CA77" s="1222"/>
      <c r="CB77" s="1222"/>
      <c r="CC77" s="1222"/>
      <c r="CD77" s="1222"/>
      <c r="CE77" s="1222"/>
      <c r="CF77" s="1222">
        <v>49.1</v>
      </c>
      <c r="CG77" s="1222"/>
      <c r="CH77" s="1222"/>
      <c r="CI77" s="1222"/>
      <c r="CJ77" s="1222"/>
      <c r="CK77" s="1222"/>
      <c r="CL77" s="1222"/>
      <c r="CM77" s="1222"/>
      <c r="CN77" s="1222">
        <v>41.5</v>
      </c>
      <c r="CO77" s="1222"/>
      <c r="CP77" s="1222"/>
      <c r="CQ77" s="1222"/>
      <c r="CR77" s="1222"/>
      <c r="CS77" s="1222"/>
      <c r="CT77" s="1222"/>
      <c r="CU77" s="1222"/>
      <c r="CV77" s="1222">
        <v>25.2</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609</v>
      </c>
      <c r="BC79" s="1221"/>
      <c r="BD79" s="1221"/>
      <c r="BE79" s="1221"/>
      <c r="BF79" s="1221"/>
      <c r="BG79" s="1221"/>
      <c r="BH79" s="1221"/>
      <c r="BI79" s="1221"/>
      <c r="BJ79" s="1221"/>
      <c r="BK79" s="1221"/>
      <c r="BL79" s="1221"/>
      <c r="BM79" s="1221"/>
      <c r="BN79" s="1221"/>
      <c r="BO79" s="1221"/>
      <c r="BP79" s="1222">
        <v>9.8000000000000007</v>
      </c>
      <c r="BQ79" s="1222"/>
      <c r="BR79" s="1222"/>
      <c r="BS79" s="1222"/>
      <c r="BT79" s="1222"/>
      <c r="BU79" s="1222"/>
      <c r="BV79" s="1222"/>
      <c r="BW79" s="1222"/>
      <c r="BX79" s="1222">
        <v>9.6</v>
      </c>
      <c r="BY79" s="1222"/>
      <c r="BZ79" s="1222"/>
      <c r="CA79" s="1222"/>
      <c r="CB79" s="1222"/>
      <c r="CC79" s="1222"/>
      <c r="CD79" s="1222"/>
      <c r="CE79" s="1222"/>
      <c r="CF79" s="1222">
        <v>9.5</v>
      </c>
      <c r="CG79" s="1222"/>
      <c r="CH79" s="1222"/>
      <c r="CI79" s="1222"/>
      <c r="CJ79" s="1222"/>
      <c r="CK79" s="1222"/>
      <c r="CL79" s="1222"/>
      <c r="CM79" s="1222"/>
      <c r="CN79" s="1222">
        <v>9.1999999999999993</v>
      </c>
      <c r="CO79" s="1222"/>
      <c r="CP79" s="1222"/>
      <c r="CQ79" s="1222"/>
      <c r="CR79" s="1222"/>
      <c r="CS79" s="1222"/>
      <c r="CT79" s="1222"/>
      <c r="CU79" s="1222"/>
      <c r="CV79" s="1222">
        <v>8.9</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0HmYZsSeeqZsNw9YtDZMR9aJlmw1GKjZnZowFxcEmcRTluslbDCLodK0v1DJG/dcMaHMOe93806da0WcdLHxbw==" saltValue="Uq6Ym8J1DvP3MHJg352l7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8D28A-69C7-483A-BBE7-7063E64E3BBE}">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505</v>
      </c>
    </row>
  </sheetData>
  <sheetProtection algorithmName="SHA-512" hashValue="TtSVcoSaF564W3AwFQCjAvtW52vFu5GxrkM0o7g/j6yQqQErPY30zm1Mnir7EQVvku6bJNeMnPv0GGRjdlv6CQ==" saltValue="3Z5PrND58gTEjeDT4eJx0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A7604-09C6-488F-9841-1123BA696DC2}">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505</v>
      </c>
    </row>
  </sheetData>
  <sheetProtection algorithmName="SHA-512" hashValue="SQy4OinyoTT6hNTkV1Q4MWG4ogYwqluPm0yykGHbqimRIf/3m27KWq0a64Xnpb2ZgO/bE2NULvZLxkWyRyYA7Q==" saltValue="/X6+PAWrb1UCQAY8oJv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555</v>
      </c>
      <c r="G2" s="146"/>
      <c r="H2" s="147"/>
    </row>
    <row r="3" spans="1:8" x14ac:dyDescent="0.2">
      <c r="A3" s="143" t="s">
        <v>548</v>
      </c>
      <c r="B3" s="148"/>
      <c r="C3" s="149"/>
      <c r="D3" s="150">
        <v>41867</v>
      </c>
      <c r="E3" s="151"/>
      <c r="F3" s="152">
        <v>88968</v>
      </c>
      <c r="G3" s="153"/>
      <c r="H3" s="154"/>
    </row>
    <row r="4" spans="1:8" x14ac:dyDescent="0.2">
      <c r="A4" s="155"/>
      <c r="B4" s="156"/>
      <c r="C4" s="157"/>
      <c r="D4" s="158">
        <v>28905</v>
      </c>
      <c r="E4" s="159"/>
      <c r="F4" s="160">
        <v>45482</v>
      </c>
      <c r="G4" s="161"/>
      <c r="H4" s="162"/>
    </row>
    <row r="5" spans="1:8" x14ac:dyDescent="0.2">
      <c r="A5" s="143" t="s">
        <v>550</v>
      </c>
      <c r="B5" s="148"/>
      <c r="C5" s="149"/>
      <c r="D5" s="150">
        <v>142146</v>
      </c>
      <c r="E5" s="151"/>
      <c r="F5" s="152">
        <v>85173</v>
      </c>
      <c r="G5" s="153"/>
      <c r="H5" s="154"/>
    </row>
    <row r="6" spans="1:8" x14ac:dyDescent="0.2">
      <c r="A6" s="155"/>
      <c r="B6" s="156"/>
      <c r="C6" s="157"/>
      <c r="D6" s="158">
        <v>85063</v>
      </c>
      <c r="E6" s="159"/>
      <c r="F6" s="160">
        <v>43913</v>
      </c>
      <c r="G6" s="161"/>
      <c r="H6" s="162"/>
    </row>
    <row r="7" spans="1:8" x14ac:dyDescent="0.2">
      <c r="A7" s="143" t="s">
        <v>551</v>
      </c>
      <c r="B7" s="148"/>
      <c r="C7" s="149"/>
      <c r="D7" s="150">
        <v>72515</v>
      </c>
      <c r="E7" s="151"/>
      <c r="F7" s="152">
        <v>94081</v>
      </c>
      <c r="G7" s="153"/>
      <c r="H7" s="154"/>
    </row>
    <row r="8" spans="1:8" x14ac:dyDescent="0.2">
      <c r="A8" s="155"/>
      <c r="B8" s="156"/>
      <c r="C8" s="157"/>
      <c r="D8" s="158">
        <v>56256</v>
      </c>
      <c r="E8" s="159"/>
      <c r="F8" s="160">
        <v>48949</v>
      </c>
      <c r="G8" s="161"/>
      <c r="H8" s="162"/>
    </row>
    <row r="9" spans="1:8" x14ac:dyDescent="0.2">
      <c r="A9" s="143" t="s">
        <v>552</v>
      </c>
      <c r="B9" s="148"/>
      <c r="C9" s="149"/>
      <c r="D9" s="150">
        <v>78145</v>
      </c>
      <c r="E9" s="151"/>
      <c r="F9" s="152">
        <v>92632</v>
      </c>
      <c r="G9" s="153"/>
      <c r="H9" s="154"/>
    </row>
    <row r="10" spans="1:8" x14ac:dyDescent="0.2">
      <c r="A10" s="155"/>
      <c r="B10" s="156"/>
      <c r="C10" s="157"/>
      <c r="D10" s="158">
        <v>61822</v>
      </c>
      <c r="E10" s="159"/>
      <c r="F10" s="160">
        <v>47978</v>
      </c>
      <c r="G10" s="161"/>
      <c r="H10" s="162"/>
    </row>
    <row r="11" spans="1:8" x14ac:dyDescent="0.2">
      <c r="A11" s="143" t="s">
        <v>553</v>
      </c>
      <c r="B11" s="148"/>
      <c r="C11" s="149"/>
      <c r="D11" s="150">
        <v>93789</v>
      </c>
      <c r="E11" s="151"/>
      <c r="F11" s="152">
        <v>96469</v>
      </c>
      <c r="G11" s="153"/>
      <c r="H11" s="154"/>
    </row>
    <row r="12" spans="1:8" x14ac:dyDescent="0.2">
      <c r="A12" s="155"/>
      <c r="B12" s="156"/>
      <c r="C12" s="163"/>
      <c r="D12" s="158">
        <v>59680</v>
      </c>
      <c r="E12" s="159"/>
      <c r="F12" s="160">
        <v>49775</v>
      </c>
      <c r="G12" s="161"/>
      <c r="H12" s="162"/>
    </row>
    <row r="13" spans="1:8" x14ac:dyDescent="0.2">
      <c r="A13" s="143"/>
      <c r="B13" s="148"/>
      <c r="C13" s="149"/>
      <c r="D13" s="150">
        <v>85692</v>
      </c>
      <c r="E13" s="151"/>
      <c r="F13" s="152">
        <v>91465</v>
      </c>
      <c r="G13" s="164"/>
      <c r="H13" s="154"/>
    </row>
    <row r="14" spans="1:8" x14ac:dyDescent="0.2">
      <c r="A14" s="155"/>
      <c r="B14" s="156"/>
      <c r="C14" s="157"/>
      <c r="D14" s="158">
        <v>58345</v>
      </c>
      <c r="E14" s="159"/>
      <c r="F14" s="160">
        <v>47219</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7.33</v>
      </c>
      <c r="C19" s="165">
        <f>ROUND(VALUE(SUBSTITUTE(実質収支比率等に係る経年分析!G$48,"▲","-")),2)</f>
        <v>4.42</v>
      </c>
      <c r="D19" s="165">
        <f>ROUND(VALUE(SUBSTITUTE(実質収支比率等に係る経年分析!H$48,"▲","-")),2)</f>
        <v>9.35</v>
      </c>
      <c r="E19" s="165">
        <f>ROUND(VALUE(SUBSTITUTE(実質収支比率等に係る経年分析!I$48,"▲","-")),2)</f>
        <v>12.9</v>
      </c>
      <c r="F19" s="165">
        <f>ROUND(VALUE(SUBSTITUTE(実質収支比率等に係る経年分析!J$48,"▲","-")),2)</f>
        <v>7.46</v>
      </c>
    </row>
    <row r="20" spans="1:11" x14ac:dyDescent="0.2">
      <c r="A20" s="165" t="s">
        <v>54</v>
      </c>
      <c r="B20" s="165">
        <f>ROUND(VALUE(SUBSTITUTE(実質収支比率等に係る経年分析!F$47,"▲","-")),2)</f>
        <v>32.799999999999997</v>
      </c>
      <c r="C20" s="165">
        <f>ROUND(VALUE(SUBSTITUTE(実質収支比率等に係る経年分析!G$47,"▲","-")),2)</f>
        <v>38.04</v>
      </c>
      <c r="D20" s="165">
        <f>ROUND(VALUE(SUBSTITUTE(実質収支比率等に係る経年分析!H$47,"▲","-")),2)</f>
        <v>26.78</v>
      </c>
      <c r="E20" s="165">
        <f>ROUND(VALUE(SUBSTITUTE(実質収支比率等に係る経年分析!I$47,"▲","-")),2)</f>
        <v>25.33</v>
      </c>
      <c r="F20" s="165">
        <f>ROUND(VALUE(SUBSTITUTE(実質収支比率等に係る経年分析!J$47,"▲","-")),2)</f>
        <v>24.41</v>
      </c>
    </row>
    <row r="21" spans="1:11" x14ac:dyDescent="0.2">
      <c r="A21" s="165" t="s">
        <v>55</v>
      </c>
      <c r="B21" s="165">
        <f>IF(ISNUMBER(VALUE(SUBSTITUTE(実質収支比率等に係る経年分析!F$49,"▲","-"))),ROUND(VALUE(SUBSTITUTE(実質収支比率等に係る経年分析!F$49,"▲","-")),2),NA())</f>
        <v>0.77</v>
      </c>
      <c r="C21" s="165">
        <f>IF(ISNUMBER(VALUE(SUBSTITUTE(実質収支比率等に係る経年分析!G$49,"▲","-"))),ROUND(VALUE(SUBSTITUTE(実質収支比率等に係る経年分析!G$49,"▲","-")),2),NA())</f>
        <v>1.26</v>
      </c>
      <c r="D21" s="165">
        <f>IF(ISNUMBER(VALUE(SUBSTITUTE(実質収支比率等に係る経年分析!H$49,"▲","-"))),ROUND(VALUE(SUBSTITUTE(実質収支比率等に係る経年分析!H$49,"▲","-")),2),NA())</f>
        <v>-7.29</v>
      </c>
      <c r="E21" s="165">
        <f>IF(ISNUMBER(VALUE(SUBSTITUTE(実質収支比率等に係る経年分析!I$49,"▲","-"))),ROUND(VALUE(SUBSTITUTE(実質収支比率等に係る経年分析!I$49,"▲","-")),2),NA())</f>
        <v>2.2000000000000002</v>
      </c>
      <c r="F21" s="165">
        <f>IF(ISNUMBER(VALUE(SUBSTITUTE(実質収支比率等に係る経年分析!J$49,"▲","-"))),ROUND(VALUE(SUBSTITUTE(実質収支比率等に係る経年分析!J$49,"▲","-")),2),NA())</f>
        <v>-4.96</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x14ac:dyDescent="0.2">
      <c r="A32" s="166" t="str">
        <f>IF(連結実質赤字比率に係る赤字・黒字の構成分析!C$38="",NA(),連結実質赤字比率に係る赤字・黒字の構成分析!C$38)</f>
        <v>介護保険特別会計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0.97</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1.32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1.54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1.47</v>
      </c>
    </row>
    <row r="33" spans="1:16" x14ac:dyDescent="0.2">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4.66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2.82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1.73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1.69</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1.55</v>
      </c>
    </row>
    <row r="34" spans="1:16" x14ac:dyDescent="0.2">
      <c r="A34" s="166" t="str">
        <f>IF(連結実質赤字比率に係る赤字・黒字の構成分析!C$36="",NA(),連結実質赤字比率に係る赤字・黒字の構成分析!C$36)</f>
        <v>一般会計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7.33</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4.41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9.34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12.89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7.46</v>
      </c>
    </row>
    <row r="35" spans="1:16" x14ac:dyDescent="0.2">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6.94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6.82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7.17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5.56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7.67</v>
      </c>
    </row>
    <row r="36" spans="1:16" x14ac:dyDescent="0.2">
      <c r="A36" s="166" t="str">
        <f>IF(連結実質赤字比率に係る赤字・黒字の構成分析!C$34="",NA(),連結実質赤字比率に係る赤字・黒字の構成分析!C$34)</f>
        <v>国保病院事業会計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1.88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1.74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2.14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5.71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9.68</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2863</v>
      </c>
      <c r="E42" s="167"/>
      <c r="F42" s="167"/>
      <c r="G42" s="167">
        <f>'実質公債費比率（分子）の構造'!L$52</f>
        <v>2780</v>
      </c>
      <c r="H42" s="167"/>
      <c r="I42" s="167"/>
      <c r="J42" s="167">
        <f>'実質公債費比率（分子）の構造'!M$52</f>
        <v>2789</v>
      </c>
      <c r="K42" s="167"/>
      <c r="L42" s="167"/>
      <c r="M42" s="167">
        <f>'実質公債費比率（分子）の構造'!N$52</f>
        <v>2801</v>
      </c>
      <c r="N42" s="167"/>
      <c r="O42" s="167"/>
      <c r="P42" s="167">
        <f>'実質公債費比率（分子）の構造'!O$52</f>
        <v>2966</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25</v>
      </c>
      <c r="C44" s="167"/>
      <c r="D44" s="167"/>
      <c r="E44" s="167">
        <f>'実質公債費比率（分子）の構造'!L$50</f>
        <v>22</v>
      </c>
      <c r="F44" s="167"/>
      <c r="G44" s="167"/>
      <c r="H44" s="167">
        <f>'実質公債費比率（分子）の構造'!M$50</f>
        <v>20</v>
      </c>
      <c r="I44" s="167"/>
      <c r="J44" s="167"/>
      <c r="K44" s="167">
        <f>'実質公債費比率（分子）の構造'!N$50</f>
        <v>20</v>
      </c>
      <c r="L44" s="167"/>
      <c r="M44" s="167"/>
      <c r="N44" s="167">
        <f>'実質公債費比率（分子）の構造'!O$50</f>
        <v>19</v>
      </c>
      <c r="O44" s="167"/>
      <c r="P44" s="167"/>
    </row>
    <row r="45" spans="1:16" x14ac:dyDescent="0.2">
      <c r="A45" s="167" t="s">
        <v>65</v>
      </c>
      <c r="B45" s="167">
        <f>'実質公債費比率（分子）の構造'!K$49</f>
        <v>90</v>
      </c>
      <c r="C45" s="167"/>
      <c r="D45" s="167"/>
      <c r="E45" s="167">
        <f>'実質公債費比率（分子）の構造'!L$49</f>
        <v>90</v>
      </c>
      <c r="F45" s="167"/>
      <c r="G45" s="167"/>
      <c r="H45" s="167">
        <f>'実質公債費比率（分子）の構造'!M$49</f>
        <v>92</v>
      </c>
      <c r="I45" s="167"/>
      <c r="J45" s="167"/>
      <c r="K45" s="167">
        <f>'実質公債費比率（分子）の構造'!N$49</f>
        <v>117</v>
      </c>
      <c r="L45" s="167"/>
      <c r="M45" s="167"/>
      <c r="N45" s="167">
        <f>'実質公債費比率（分子）の構造'!O$49</f>
        <v>116</v>
      </c>
      <c r="O45" s="167"/>
      <c r="P45" s="167"/>
    </row>
    <row r="46" spans="1:16" x14ac:dyDescent="0.2">
      <c r="A46" s="167" t="s">
        <v>66</v>
      </c>
      <c r="B46" s="167">
        <f>'実質公債費比率（分子）の構造'!K$48</f>
        <v>48</v>
      </c>
      <c r="C46" s="167"/>
      <c r="D46" s="167"/>
      <c r="E46" s="167">
        <f>'実質公債費比率（分子）の構造'!L$48</f>
        <v>71</v>
      </c>
      <c r="F46" s="167"/>
      <c r="G46" s="167"/>
      <c r="H46" s="167">
        <f>'実質公債費比率（分子）の構造'!M$48</f>
        <v>77</v>
      </c>
      <c r="I46" s="167"/>
      <c r="J46" s="167"/>
      <c r="K46" s="167">
        <f>'実質公債費比率（分子）の構造'!N$48</f>
        <v>82</v>
      </c>
      <c r="L46" s="167"/>
      <c r="M46" s="167"/>
      <c r="N46" s="167">
        <f>'実質公債費比率（分子）の構造'!O$48</f>
        <v>122</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3658</v>
      </c>
      <c r="C49" s="167"/>
      <c r="D49" s="167"/>
      <c r="E49" s="167">
        <f>'実質公債費比率（分子）の構造'!L$45</f>
        <v>3517</v>
      </c>
      <c r="F49" s="167"/>
      <c r="G49" s="167"/>
      <c r="H49" s="167">
        <f>'実質公債費比率（分子）の構造'!M$45</f>
        <v>3556</v>
      </c>
      <c r="I49" s="167"/>
      <c r="J49" s="167"/>
      <c r="K49" s="167">
        <f>'実質公債費比率（分子）の構造'!N$45</f>
        <v>3579</v>
      </c>
      <c r="L49" s="167"/>
      <c r="M49" s="167"/>
      <c r="N49" s="167">
        <f>'実質公債費比率（分子）の構造'!O$45</f>
        <v>3878</v>
      </c>
      <c r="O49" s="167"/>
      <c r="P49" s="167"/>
    </row>
    <row r="50" spans="1:16" x14ac:dyDescent="0.2">
      <c r="A50" s="167" t="s">
        <v>70</v>
      </c>
      <c r="B50" s="167" t="e">
        <f>NA()</f>
        <v>#N/A</v>
      </c>
      <c r="C50" s="167">
        <f>IF(ISNUMBER('実質公債費比率（分子）の構造'!K$53),'実質公債費比率（分子）の構造'!K$53,NA())</f>
        <v>958</v>
      </c>
      <c r="D50" s="167" t="e">
        <f>NA()</f>
        <v>#N/A</v>
      </c>
      <c r="E50" s="167" t="e">
        <f>NA()</f>
        <v>#N/A</v>
      </c>
      <c r="F50" s="167">
        <f>IF(ISNUMBER('実質公債費比率（分子）の構造'!L$53),'実質公債費比率（分子）の構造'!L$53,NA())</f>
        <v>920</v>
      </c>
      <c r="G50" s="167" t="e">
        <f>NA()</f>
        <v>#N/A</v>
      </c>
      <c r="H50" s="167" t="e">
        <f>NA()</f>
        <v>#N/A</v>
      </c>
      <c r="I50" s="167">
        <f>IF(ISNUMBER('実質公債費比率（分子）の構造'!M$53),'実質公債費比率（分子）の構造'!M$53,NA())</f>
        <v>956</v>
      </c>
      <c r="J50" s="167" t="e">
        <f>NA()</f>
        <v>#N/A</v>
      </c>
      <c r="K50" s="167" t="e">
        <f>NA()</f>
        <v>#N/A</v>
      </c>
      <c r="L50" s="167">
        <f>IF(ISNUMBER('実質公債費比率（分子）の構造'!N$53),'実質公債費比率（分子）の構造'!N$53,NA())</f>
        <v>997</v>
      </c>
      <c r="M50" s="167" t="e">
        <f>NA()</f>
        <v>#N/A</v>
      </c>
      <c r="N50" s="167" t="e">
        <f>NA()</f>
        <v>#N/A</v>
      </c>
      <c r="O50" s="167">
        <f>IF(ISNUMBER('実質公債費比率（分子）の構造'!O$53),'実質公債費比率（分子）の構造'!O$53,NA())</f>
        <v>1169</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23215</v>
      </c>
      <c r="E56" s="166"/>
      <c r="F56" s="166"/>
      <c r="G56" s="166">
        <f>'将来負担比率（分子）の構造'!J$52</f>
        <v>24212</v>
      </c>
      <c r="H56" s="166"/>
      <c r="I56" s="166"/>
      <c r="J56" s="166">
        <f>'将来負担比率（分子）の構造'!K$52</f>
        <v>23676</v>
      </c>
      <c r="K56" s="166"/>
      <c r="L56" s="166"/>
      <c r="M56" s="166">
        <f>'将来負担比率（分子）の構造'!L$52</f>
        <v>24272</v>
      </c>
      <c r="N56" s="166"/>
      <c r="O56" s="166"/>
      <c r="P56" s="166">
        <f>'将来負担比率（分子）の構造'!M$52</f>
        <v>23754</v>
      </c>
    </row>
    <row r="57" spans="1:16" x14ac:dyDescent="0.2">
      <c r="A57" s="166" t="s">
        <v>41</v>
      </c>
      <c r="B57" s="166"/>
      <c r="C57" s="166"/>
      <c r="D57" s="166">
        <f>'将来負担比率（分子）の構造'!I$51</f>
        <v>131</v>
      </c>
      <c r="E57" s="166"/>
      <c r="F57" s="166"/>
      <c r="G57" s="166">
        <f>'将来負担比率（分子）の構造'!J$51</f>
        <v>107</v>
      </c>
      <c r="H57" s="166"/>
      <c r="I57" s="166"/>
      <c r="J57" s="166">
        <f>'将来負担比率（分子）の構造'!K$51</f>
        <v>82</v>
      </c>
      <c r="K57" s="166"/>
      <c r="L57" s="166"/>
      <c r="M57" s="166">
        <f>'将来負担比率（分子）の構造'!L$51</f>
        <v>58</v>
      </c>
      <c r="N57" s="166"/>
      <c r="O57" s="166"/>
      <c r="P57" s="166">
        <f>'将来負担比率（分子）の構造'!M$51</f>
        <v>38</v>
      </c>
    </row>
    <row r="58" spans="1:16" x14ac:dyDescent="0.2">
      <c r="A58" s="166" t="s">
        <v>40</v>
      </c>
      <c r="B58" s="166"/>
      <c r="C58" s="166"/>
      <c r="D58" s="166">
        <f>'将来負担比率（分子）の構造'!I$50</f>
        <v>21785</v>
      </c>
      <c r="E58" s="166"/>
      <c r="F58" s="166"/>
      <c r="G58" s="166">
        <f>'将来負担比率（分子）の構造'!J$50</f>
        <v>23068</v>
      </c>
      <c r="H58" s="166"/>
      <c r="I58" s="166"/>
      <c r="J58" s="166">
        <f>'将来負担比率（分子）の構造'!K$50</f>
        <v>21179</v>
      </c>
      <c r="K58" s="166"/>
      <c r="L58" s="166"/>
      <c r="M58" s="166">
        <f>'将来負担比率（分子）の構造'!L$50</f>
        <v>21419</v>
      </c>
      <c r="N58" s="166"/>
      <c r="O58" s="166"/>
      <c r="P58" s="166">
        <f>'将来負担比率（分子）の構造'!M$50</f>
        <v>21553</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34</v>
      </c>
      <c r="B62" s="166">
        <f>'将来負担比率（分子）の構造'!I$45</f>
        <v>5840</v>
      </c>
      <c r="C62" s="166"/>
      <c r="D62" s="166"/>
      <c r="E62" s="166">
        <f>'将来負担比率（分子）の構造'!J$45</f>
        <v>5399</v>
      </c>
      <c r="F62" s="166"/>
      <c r="G62" s="166"/>
      <c r="H62" s="166">
        <f>'将来負担比率（分子）の構造'!K$45</f>
        <v>5156</v>
      </c>
      <c r="I62" s="166"/>
      <c r="J62" s="166"/>
      <c r="K62" s="166">
        <f>'将来負担比率（分子）の構造'!L$45</f>
        <v>4895</v>
      </c>
      <c r="L62" s="166"/>
      <c r="M62" s="166"/>
      <c r="N62" s="166">
        <f>'将来負担比率（分子）の構造'!M$45</f>
        <v>4540</v>
      </c>
      <c r="O62" s="166"/>
      <c r="P62" s="166"/>
    </row>
    <row r="63" spans="1:16" x14ac:dyDescent="0.2">
      <c r="A63" s="166" t="s">
        <v>33</v>
      </c>
      <c r="B63" s="166">
        <f>'将来負担比率（分子）の構造'!I$44</f>
        <v>482</v>
      </c>
      <c r="C63" s="166"/>
      <c r="D63" s="166"/>
      <c r="E63" s="166">
        <f>'将来負担比率（分子）の構造'!J$44</f>
        <v>503</v>
      </c>
      <c r="F63" s="166"/>
      <c r="G63" s="166"/>
      <c r="H63" s="166">
        <f>'将来負担比率（分子）の構造'!K$44</f>
        <v>483</v>
      </c>
      <c r="I63" s="166"/>
      <c r="J63" s="166"/>
      <c r="K63" s="166">
        <f>'将来負担比率（分子）の構造'!L$44</f>
        <v>523</v>
      </c>
      <c r="L63" s="166"/>
      <c r="M63" s="166"/>
      <c r="N63" s="166">
        <f>'将来負担比率（分子）の構造'!M$44</f>
        <v>558</v>
      </c>
      <c r="O63" s="166"/>
      <c r="P63" s="166"/>
    </row>
    <row r="64" spans="1:16" x14ac:dyDescent="0.2">
      <c r="A64" s="166" t="s">
        <v>32</v>
      </c>
      <c r="B64" s="166">
        <f>'将来負担比率（分子）の構造'!I$43</f>
        <v>731</v>
      </c>
      <c r="C64" s="166"/>
      <c r="D64" s="166"/>
      <c r="E64" s="166">
        <f>'将来負担比率（分子）の構造'!J$43</f>
        <v>719</v>
      </c>
      <c r="F64" s="166"/>
      <c r="G64" s="166"/>
      <c r="H64" s="166">
        <f>'将来負担比率（分子）の構造'!K$43</f>
        <v>687</v>
      </c>
      <c r="I64" s="166"/>
      <c r="J64" s="166"/>
      <c r="K64" s="166">
        <f>'将来負担比率（分子）の構造'!L$43</f>
        <v>749</v>
      </c>
      <c r="L64" s="166"/>
      <c r="M64" s="166"/>
      <c r="N64" s="166">
        <f>'将来負担比率（分子）の構造'!M$43</f>
        <v>842</v>
      </c>
      <c r="O64" s="166"/>
      <c r="P64" s="166"/>
    </row>
    <row r="65" spans="1:16" x14ac:dyDescent="0.2">
      <c r="A65" s="166" t="s">
        <v>31</v>
      </c>
      <c r="B65" s="166">
        <f>'将来負担比率（分子）の構造'!I$42</f>
        <v>60</v>
      </c>
      <c r="C65" s="166"/>
      <c r="D65" s="166"/>
      <c r="E65" s="166">
        <f>'将来負担比率（分子）の構造'!J$42</f>
        <v>46</v>
      </c>
      <c r="F65" s="166"/>
      <c r="G65" s="166"/>
      <c r="H65" s="166">
        <f>'将来負担比率（分子）の構造'!K$42</f>
        <v>38</v>
      </c>
      <c r="I65" s="166"/>
      <c r="J65" s="166"/>
      <c r="K65" s="166">
        <f>'将来負担比率（分子）の構造'!L$42</f>
        <v>31</v>
      </c>
      <c r="L65" s="166"/>
      <c r="M65" s="166"/>
      <c r="N65" s="166">
        <f>'将来負担比率（分子）の構造'!M$42</f>
        <v>23</v>
      </c>
      <c r="O65" s="166"/>
      <c r="P65" s="166"/>
    </row>
    <row r="66" spans="1:16" x14ac:dyDescent="0.2">
      <c r="A66" s="166" t="s">
        <v>30</v>
      </c>
      <c r="B66" s="166">
        <f>'将来負担比率（分子）の構造'!I$41</f>
        <v>24470</v>
      </c>
      <c r="C66" s="166"/>
      <c r="D66" s="166"/>
      <c r="E66" s="166">
        <f>'将来負担比率（分子）の構造'!J$41</f>
        <v>25419</v>
      </c>
      <c r="F66" s="166"/>
      <c r="G66" s="166"/>
      <c r="H66" s="166">
        <f>'将来負担比率（分子）の構造'!K$41</f>
        <v>24388</v>
      </c>
      <c r="I66" s="166"/>
      <c r="J66" s="166"/>
      <c r="K66" s="166">
        <f>'将来負担比率（分子）の構造'!L$41</f>
        <v>25033</v>
      </c>
      <c r="L66" s="166"/>
      <c r="M66" s="166"/>
      <c r="N66" s="166">
        <f>'将来負担比率（分子）の構造'!M$41</f>
        <v>24053</v>
      </c>
      <c r="O66" s="166"/>
      <c r="P66" s="166"/>
    </row>
    <row r="67" spans="1:16" x14ac:dyDescent="0.2">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3838</v>
      </c>
      <c r="C72" s="170">
        <f>基金残高に係る経年分析!G55</f>
        <v>3640</v>
      </c>
      <c r="D72" s="170">
        <f>基金残高に係る経年分析!H55</f>
        <v>3641</v>
      </c>
    </row>
    <row r="73" spans="1:16" x14ac:dyDescent="0.2">
      <c r="A73" s="169" t="s">
        <v>77</v>
      </c>
      <c r="B73" s="170">
        <f>基金残高に係る経年分析!F56</f>
        <v>5151</v>
      </c>
      <c r="C73" s="170">
        <f>基金残高に係る経年分析!G56</f>
        <v>4861</v>
      </c>
      <c r="D73" s="170">
        <f>基金残高に係る経年分析!H56</f>
        <v>4872</v>
      </c>
    </row>
    <row r="74" spans="1:16" x14ac:dyDescent="0.2">
      <c r="A74" s="169" t="s">
        <v>78</v>
      </c>
      <c r="B74" s="170">
        <f>基金残高に係る経年分析!F57</f>
        <v>15274</v>
      </c>
      <c r="C74" s="170">
        <f>基金残高に係る経年分析!G57</f>
        <v>16070</v>
      </c>
      <c r="D74" s="170">
        <f>基金残高に係る経年分析!H57</f>
        <v>16396</v>
      </c>
    </row>
  </sheetData>
  <sheetProtection algorithmName="SHA-512" hashValue="ytix3/hg6s+6NhE+oONx7pmNIzL846BY61qEJuVYUsT/AtwVdaA0Bs1yqBy62VOAR6CsPL2zuJMc57aocgPWWA==" saltValue="ztvDGFSJGBhx9k99cuhZ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215</v>
      </c>
      <c r="DI1" s="587"/>
      <c r="DJ1" s="587"/>
      <c r="DK1" s="587"/>
      <c r="DL1" s="587"/>
      <c r="DM1" s="587"/>
      <c r="DN1" s="588"/>
      <c r="DO1" s="205"/>
      <c r="DP1" s="586" t="s">
        <v>216</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2">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9" t="s">
        <v>218</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219</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220</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2">
      <c r="B4" s="589" t="s">
        <v>1</v>
      </c>
      <c r="C4" s="590"/>
      <c r="D4" s="590"/>
      <c r="E4" s="590"/>
      <c r="F4" s="590"/>
      <c r="G4" s="590"/>
      <c r="H4" s="590"/>
      <c r="I4" s="590"/>
      <c r="J4" s="590"/>
      <c r="K4" s="590"/>
      <c r="L4" s="590"/>
      <c r="M4" s="590"/>
      <c r="N4" s="590"/>
      <c r="O4" s="590"/>
      <c r="P4" s="590"/>
      <c r="Q4" s="591"/>
      <c r="R4" s="589" t="s">
        <v>221</v>
      </c>
      <c r="S4" s="590"/>
      <c r="T4" s="590"/>
      <c r="U4" s="590"/>
      <c r="V4" s="590"/>
      <c r="W4" s="590"/>
      <c r="X4" s="590"/>
      <c r="Y4" s="591"/>
      <c r="Z4" s="589" t="s">
        <v>222</v>
      </c>
      <c r="AA4" s="590"/>
      <c r="AB4" s="590"/>
      <c r="AC4" s="591"/>
      <c r="AD4" s="589" t="s">
        <v>223</v>
      </c>
      <c r="AE4" s="590"/>
      <c r="AF4" s="590"/>
      <c r="AG4" s="590"/>
      <c r="AH4" s="590"/>
      <c r="AI4" s="590"/>
      <c r="AJ4" s="590"/>
      <c r="AK4" s="591"/>
      <c r="AL4" s="589" t="s">
        <v>222</v>
      </c>
      <c r="AM4" s="590"/>
      <c r="AN4" s="590"/>
      <c r="AO4" s="591"/>
      <c r="AP4" s="592" t="s">
        <v>224</v>
      </c>
      <c r="AQ4" s="592"/>
      <c r="AR4" s="592"/>
      <c r="AS4" s="592"/>
      <c r="AT4" s="592"/>
      <c r="AU4" s="592"/>
      <c r="AV4" s="592"/>
      <c r="AW4" s="592"/>
      <c r="AX4" s="592"/>
      <c r="AY4" s="592"/>
      <c r="AZ4" s="592"/>
      <c r="BA4" s="592"/>
      <c r="BB4" s="592"/>
      <c r="BC4" s="592"/>
      <c r="BD4" s="592"/>
      <c r="BE4" s="592"/>
      <c r="BF4" s="592"/>
      <c r="BG4" s="592" t="s">
        <v>225</v>
      </c>
      <c r="BH4" s="592"/>
      <c r="BI4" s="592"/>
      <c r="BJ4" s="592"/>
      <c r="BK4" s="592"/>
      <c r="BL4" s="592"/>
      <c r="BM4" s="592"/>
      <c r="BN4" s="592"/>
      <c r="BO4" s="592" t="s">
        <v>222</v>
      </c>
      <c r="BP4" s="592"/>
      <c r="BQ4" s="592"/>
      <c r="BR4" s="592"/>
      <c r="BS4" s="592" t="s">
        <v>226</v>
      </c>
      <c r="BT4" s="592"/>
      <c r="BU4" s="592"/>
      <c r="BV4" s="592"/>
      <c r="BW4" s="592"/>
      <c r="BX4" s="592"/>
      <c r="BY4" s="592"/>
      <c r="BZ4" s="592"/>
      <c r="CA4" s="592"/>
      <c r="CB4" s="592"/>
      <c r="CD4" s="589" t="s">
        <v>227</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2">
      <c r="B5" s="593" t="s">
        <v>228</v>
      </c>
      <c r="C5" s="594"/>
      <c r="D5" s="594"/>
      <c r="E5" s="594"/>
      <c r="F5" s="594"/>
      <c r="G5" s="594"/>
      <c r="H5" s="594"/>
      <c r="I5" s="594"/>
      <c r="J5" s="594"/>
      <c r="K5" s="594"/>
      <c r="L5" s="594"/>
      <c r="M5" s="594"/>
      <c r="N5" s="594"/>
      <c r="O5" s="594"/>
      <c r="P5" s="594"/>
      <c r="Q5" s="595"/>
      <c r="R5" s="596">
        <v>3905404</v>
      </c>
      <c r="S5" s="597"/>
      <c r="T5" s="597"/>
      <c r="U5" s="597"/>
      <c r="V5" s="597"/>
      <c r="W5" s="597"/>
      <c r="X5" s="597"/>
      <c r="Y5" s="598"/>
      <c r="Z5" s="599">
        <v>14</v>
      </c>
      <c r="AA5" s="599"/>
      <c r="AB5" s="599"/>
      <c r="AC5" s="599"/>
      <c r="AD5" s="600">
        <v>3905404</v>
      </c>
      <c r="AE5" s="600"/>
      <c r="AF5" s="600"/>
      <c r="AG5" s="600"/>
      <c r="AH5" s="600"/>
      <c r="AI5" s="600"/>
      <c r="AJ5" s="600"/>
      <c r="AK5" s="600"/>
      <c r="AL5" s="601">
        <v>26.7</v>
      </c>
      <c r="AM5" s="602"/>
      <c r="AN5" s="602"/>
      <c r="AO5" s="603"/>
      <c r="AP5" s="593" t="s">
        <v>229</v>
      </c>
      <c r="AQ5" s="594"/>
      <c r="AR5" s="594"/>
      <c r="AS5" s="594"/>
      <c r="AT5" s="594"/>
      <c r="AU5" s="594"/>
      <c r="AV5" s="594"/>
      <c r="AW5" s="594"/>
      <c r="AX5" s="594"/>
      <c r="AY5" s="594"/>
      <c r="AZ5" s="594"/>
      <c r="BA5" s="594"/>
      <c r="BB5" s="594"/>
      <c r="BC5" s="594"/>
      <c r="BD5" s="594"/>
      <c r="BE5" s="594"/>
      <c r="BF5" s="595"/>
      <c r="BG5" s="607">
        <v>3875656</v>
      </c>
      <c r="BH5" s="608"/>
      <c r="BI5" s="608"/>
      <c r="BJ5" s="608"/>
      <c r="BK5" s="608"/>
      <c r="BL5" s="608"/>
      <c r="BM5" s="608"/>
      <c r="BN5" s="609"/>
      <c r="BO5" s="610">
        <v>99.2</v>
      </c>
      <c r="BP5" s="610"/>
      <c r="BQ5" s="610"/>
      <c r="BR5" s="610"/>
      <c r="BS5" s="611" t="s">
        <v>129</v>
      </c>
      <c r="BT5" s="611"/>
      <c r="BU5" s="611"/>
      <c r="BV5" s="611"/>
      <c r="BW5" s="611"/>
      <c r="BX5" s="611"/>
      <c r="BY5" s="611"/>
      <c r="BZ5" s="611"/>
      <c r="CA5" s="611"/>
      <c r="CB5" s="615"/>
      <c r="CD5" s="589" t="s">
        <v>224</v>
      </c>
      <c r="CE5" s="590"/>
      <c r="CF5" s="590"/>
      <c r="CG5" s="590"/>
      <c r="CH5" s="590"/>
      <c r="CI5" s="590"/>
      <c r="CJ5" s="590"/>
      <c r="CK5" s="590"/>
      <c r="CL5" s="590"/>
      <c r="CM5" s="590"/>
      <c r="CN5" s="590"/>
      <c r="CO5" s="590"/>
      <c r="CP5" s="590"/>
      <c r="CQ5" s="591"/>
      <c r="CR5" s="589" t="s">
        <v>230</v>
      </c>
      <c r="CS5" s="590"/>
      <c r="CT5" s="590"/>
      <c r="CU5" s="590"/>
      <c r="CV5" s="590"/>
      <c r="CW5" s="590"/>
      <c r="CX5" s="590"/>
      <c r="CY5" s="591"/>
      <c r="CZ5" s="589" t="s">
        <v>222</v>
      </c>
      <c r="DA5" s="590"/>
      <c r="DB5" s="590"/>
      <c r="DC5" s="591"/>
      <c r="DD5" s="589" t="s">
        <v>231</v>
      </c>
      <c r="DE5" s="590"/>
      <c r="DF5" s="590"/>
      <c r="DG5" s="590"/>
      <c r="DH5" s="590"/>
      <c r="DI5" s="590"/>
      <c r="DJ5" s="590"/>
      <c r="DK5" s="590"/>
      <c r="DL5" s="590"/>
      <c r="DM5" s="590"/>
      <c r="DN5" s="590"/>
      <c r="DO5" s="590"/>
      <c r="DP5" s="591"/>
      <c r="DQ5" s="589" t="s">
        <v>232</v>
      </c>
      <c r="DR5" s="590"/>
      <c r="DS5" s="590"/>
      <c r="DT5" s="590"/>
      <c r="DU5" s="590"/>
      <c r="DV5" s="590"/>
      <c r="DW5" s="590"/>
      <c r="DX5" s="590"/>
      <c r="DY5" s="590"/>
      <c r="DZ5" s="590"/>
      <c r="EA5" s="590"/>
      <c r="EB5" s="590"/>
      <c r="EC5" s="591"/>
    </row>
    <row r="6" spans="2:143" ht="11.25" customHeight="1" x14ac:dyDescent="0.2">
      <c r="B6" s="604" t="s">
        <v>233</v>
      </c>
      <c r="C6" s="605"/>
      <c r="D6" s="605"/>
      <c r="E6" s="605"/>
      <c r="F6" s="605"/>
      <c r="G6" s="605"/>
      <c r="H6" s="605"/>
      <c r="I6" s="605"/>
      <c r="J6" s="605"/>
      <c r="K6" s="605"/>
      <c r="L6" s="605"/>
      <c r="M6" s="605"/>
      <c r="N6" s="605"/>
      <c r="O6" s="605"/>
      <c r="P6" s="605"/>
      <c r="Q6" s="606"/>
      <c r="R6" s="607">
        <v>224371</v>
      </c>
      <c r="S6" s="608"/>
      <c r="T6" s="608"/>
      <c r="U6" s="608"/>
      <c r="V6" s="608"/>
      <c r="W6" s="608"/>
      <c r="X6" s="608"/>
      <c r="Y6" s="609"/>
      <c r="Z6" s="610">
        <v>0.8</v>
      </c>
      <c r="AA6" s="610"/>
      <c r="AB6" s="610"/>
      <c r="AC6" s="610"/>
      <c r="AD6" s="611">
        <v>224371</v>
      </c>
      <c r="AE6" s="611"/>
      <c r="AF6" s="611"/>
      <c r="AG6" s="611"/>
      <c r="AH6" s="611"/>
      <c r="AI6" s="611"/>
      <c r="AJ6" s="611"/>
      <c r="AK6" s="611"/>
      <c r="AL6" s="612">
        <v>1.5</v>
      </c>
      <c r="AM6" s="613"/>
      <c r="AN6" s="613"/>
      <c r="AO6" s="614"/>
      <c r="AP6" s="604" t="s">
        <v>234</v>
      </c>
      <c r="AQ6" s="605"/>
      <c r="AR6" s="605"/>
      <c r="AS6" s="605"/>
      <c r="AT6" s="605"/>
      <c r="AU6" s="605"/>
      <c r="AV6" s="605"/>
      <c r="AW6" s="605"/>
      <c r="AX6" s="605"/>
      <c r="AY6" s="605"/>
      <c r="AZ6" s="605"/>
      <c r="BA6" s="605"/>
      <c r="BB6" s="605"/>
      <c r="BC6" s="605"/>
      <c r="BD6" s="605"/>
      <c r="BE6" s="605"/>
      <c r="BF6" s="606"/>
      <c r="BG6" s="607">
        <v>3875656</v>
      </c>
      <c r="BH6" s="608"/>
      <c r="BI6" s="608"/>
      <c r="BJ6" s="608"/>
      <c r="BK6" s="608"/>
      <c r="BL6" s="608"/>
      <c r="BM6" s="608"/>
      <c r="BN6" s="609"/>
      <c r="BO6" s="610">
        <v>99.2</v>
      </c>
      <c r="BP6" s="610"/>
      <c r="BQ6" s="610"/>
      <c r="BR6" s="610"/>
      <c r="BS6" s="611" t="s">
        <v>129</v>
      </c>
      <c r="BT6" s="611"/>
      <c r="BU6" s="611"/>
      <c r="BV6" s="611"/>
      <c r="BW6" s="611"/>
      <c r="BX6" s="611"/>
      <c r="BY6" s="611"/>
      <c r="BZ6" s="611"/>
      <c r="CA6" s="611"/>
      <c r="CB6" s="615"/>
      <c r="CD6" s="593" t="s">
        <v>235</v>
      </c>
      <c r="CE6" s="594"/>
      <c r="CF6" s="594"/>
      <c r="CG6" s="594"/>
      <c r="CH6" s="594"/>
      <c r="CI6" s="594"/>
      <c r="CJ6" s="594"/>
      <c r="CK6" s="594"/>
      <c r="CL6" s="594"/>
      <c r="CM6" s="594"/>
      <c r="CN6" s="594"/>
      <c r="CO6" s="594"/>
      <c r="CP6" s="594"/>
      <c r="CQ6" s="595"/>
      <c r="CR6" s="607">
        <v>176660</v>
      </c>
      <c r="CS6" s="608"/>
      <c r="CT6" s="608"/>
      <c r="CU6" s="608"/>
      <c r="CV6" s="608"/>
      <c r="CW6" s="608"/>
      <c r="CX6" s="608"/>
      <c r="CY6" s="609"/>
      <c r="CZ6" s="601">
        <v>0.7</v>
      </c>
      <c r="DA6" s="602"/>
      <c r="DB6" s="602"/>
      <c r="DC6" s="618"/>
      <c r="DD6" s="616">
        <v>1210</v>
      </c>
      <c r="DE6" s="608"/>
      <c r="DF6" s="608"/>
      <c r="DG6" s="608"/>
      <c r="DH6" s="608"/>
      <c r="DI6" s="608"/>
      <c r="DJ6" s="608"/>
      <c r="DK6" s="608"/>
      <c r="DL6" s="608"/>
      <c r="DM6" s="608"/>
      <c r="DN6" s="608"/>
      <c r="DO6" s="608"/>
      <c r="DP6" s="609"/>
      <c r="DQ6" s="616">
        <v>176660</v>
      </c>
      <c r="DR6" s="608"/>
      <c r="DS6" s="608"/>
      <c r="DT6" s="608"/>
      <c r="DU6" s="608"/>
      <c r="DV6" s="608"/>
      <c r="DW6" s="608"/>
      <c r="DX6" s="608"/>
      <c r="DY6" s="608"/>
      <c r="DZ6" s="608"/>
      <c r="EA6" s="608"/>
      <c r="EB6" s="608"/>
      <c r="EC6" s="617"/>
    </row>
    <row r="7" spans="2:143" ht="11.25" customHeight="1" x14ac:dyDescent="0.2">
      <c r="B7" s="604" t="s">
        <v>236</v>
      </c>
      <c r="C7" s="605"/>
      <c r="D7" s="605"/>
      <c r="E7" s="605"/>
      <c r="F7" s="605"/>
      <c r="G7" s="605"/>
      <c r="H7" s="605"/>
      <c r="I7" s="605"/>
      <c r="J7" s="605"/>
      <c r="K7" s="605"/>
      <c r="L7" s="605"/>
      <c r="M7" s="605"/>
      <c r="N7" s="605"/>
      <c r="O7" s="605"/>
      <c r="P7" s="605"/>
      <c r="Q7" s="606"/>
      <c r="R7" s="607">
        <v>2227</v>
      </c>
      <c r="S7" s="608"/>
      <c r="T7" s="608"/>
      <c r="U7" s="608"/>
      <c r="V7" s="608"/>
      <c r="W7" s="608"/>
      <c r="X7" s="608"/>
      <c r="Y7" s="609"/>
      <c r="Z7" s="610">
        <v>0</v>
      </c>
      <c r="AA7" s="610"/>
      <c r="AB7" s="610"/>
      <c r="AC7" s="610"/>
      <c r="AD7" s="611">
        <v>2227</v>
      </c>
      <c r="AE7" s="611"/>
      <c r="AF7" s="611"/>
      <c r="AG7" s="611"/>
      <c r="AH7" s="611"/>
      <c r="AI7" s="611"/>
      <c r="AJ7" s="611"/>
      <c r="AK7" s="611"/>
      <c r="AL7" s="612">
        <v>0</v>
      </c>
      <c r="AM7" s="613"/>
      <c r="AN7" s="613"/>
      <c r="AO7" s="614"/>
      <c r="AP7" s="604" t="s">
        <v>237</v>
      </c>
      <c r="AQ7" s="605"/>
      <c r="AR7" s="605"/>
      <c r="AS7" s="605"/>
      <c r="AT7" s="605"/>
      <c r="AU7" s="605"/>
      <c r="AV7" s="605"/>
      <c r="AW7" s="605"/>
      <c r="AX7" s="605"/>
      <c r="AY7" s="605"/>
      <c r="AZ7" s="605"/>
      <c r="BA7" s="605"/>
      <c r="BB7" s="605"/>
      <c r="BC7" s="605"/>
      <c r="BD7" s="605"/>
      <c r="BE7" s="605"/>
      <c r="BF7" s="606"/>
      <c r="BG7" s="607">
        <v>1516378</v>
      </c>
      <c r="BH7" s="608"/>
      <c r="BI7" s="608"/>
      <c r="BJ7" s="608"/>
      <c r="BK7" s="608"/>
      <c r="BL7" s="608"/>
      <c r="BM7" s="608"/>
      <c r="BN7" s="609"/>
      <c r="BO7" s="610">
        <v>38.799999999999997</v>
      </c>
      <c r="BP7" s="610"/>
      <c r="BQ7" s="610"/>
      <c r="BR7" s="610"/>
      <c r="BS7" s="611" t="s">
        <v>129</v>
      </c>
      <c r="BT7" s="611"/>
      <c r="BU7" s="611"/>
      <c r="BV7" s="611"/>
      <c r="BW7" s="611"/>
      <c r="BX7" s="611"/>
      <c r="BY7" s="611"/>
      <c r="BZ7" s="611"/>
      <c r="CA7" s="611"/>
      <c r="CB7" s="615"/>
      <c r="CD7" s="604" t="s">
        <v>238</v>
      </c>
      <c r="CE7" s="605"/>
      <c r="CF7" s="605"/>
      <c r="CG7" s="605"/>
      <c r="CH7" s="605"/>
      <c r="CI7" s="605"/>
      <c r="CJ7" s="605"/>
      <c r="CK7" s="605"/>
      <c r="CL7" s="605"/>
      <c r="CM7" s="605"/>
      <c r="CN7" s="605"/>
      <c r="CO7" s="605"/>
      <c r="CP7" s="605"/>
      <c r="CQ7" s="606"/>
      <c r="CR7" s="607">
        <v>3449228</v>
      </c>
      <c r="CS7" s="608"/>
      <c r="CT7" s="608"/>
      <c r="CU7" s="608"/>
      <c r="CV7" s="608"/>
      <c r="CW7" s="608"/>
      <c r="CX7" s="608"/>
      <c r="CY7" s="609"/>
      <c r="CZ7" s="610">
        <v>13</v>
      </c>
      <c r="DA7" s="610"/>
      <c r="DB7" s="610"/>
      <c r="DC7" s="610"/>
      <c r="DD7" s="616">
        <v>73852</v>
      </c>
      <c r="DE7" s="608"/>
      <c r="DF7" s="608"/>
      <c r="DG7" s="608"/>
      <c r="DH7" s="608"/>
      <c r="DI7" s="608"/>
      <c r="DJ7" s="608"/>
      <c r="DK7" s="608"/>
      <c r="DL7" s="608"/>
      <c r="DM7" s="608"/>
      <c r="DN7" s="608"/>
      <c r="DO7" s="608"/>
      <c r="DP7" s="609"/>
      <c r="DQ7" s="616">
        <v>2570685</v>
      </c>
      <c r="DR7" s="608"/>
      <c r="DS7" s="608"/>
      <c r="DT7" s="608"/>
      <c r="DU7" s="608"/>
      <c r="DV7" s="608"/>
      <c r="DW7" s="608"/>
      <c r="DX7" s="608"/>
      <c r="DY7" s="608"/>
      <c r="DZ7" s="608"/>
      <c r="EA7" s="608"/>
      <c r="EB7" s="608"/>
      <c r="EC7" s="617"/>
    </row>
    <row r="8" spans="2:143" ht="11.25" customHeight="1" x14ac:dyDescent="0.2">
      <c r="B8" s="604" t="s">
        <v>239</v>
      </c>
      <c r="C8" s="605"/>
      <c r="D8" s="605"/>
      <c r="E8" s="605"/>
      <c r="F8" s="605"/>
      <c r="G8" s="605"/>
      <c r="H8" s="605"/>
      <c r="I8" s="605"/>
      <c r="J8" s="605"/>
      <c r="K8" s="605"/>
      <c r="L8" s="605"/>
      <c r="M8" s="605"/>
      <c r="N8" s="605"/>
      <c r="O8" s="605"/>
      <c r="P8" s="605"/>
      <c r="Q8" s="606"/>
      <c r="R8" s="607">
        <v>22903</v>
      </c>
      <c r="S8" s="608"/>
      <c r="T8" s="608"/>
      <c r="U8" s="608"/>
      <c r="V8" s="608"/>
      <c r="W8" s="608"/>
      <c r="X8" s="608"/>
      <c r="Y8" s="609"/>
      <c r="Z8" s="610">
        <v>0.1</v>
      </c>
      <c r="AA8" s="610"/>
      <c r="AB8" s="610"/>
      <c r="AC8" s="610"/>
      <c r="AD8" s="611">
        <v>22903</v>
      </c>
      <c r="AE8" s="611"/>
      <c r="AF8" s="611"/>
      <c r="AG8" s="611"/>
      <c r="AH8" s="611"/>
      <c r="AI8" s="611"/>
      <c r="AJ8" s="611"/>
      <c r="AK8" s="611"/>
      <c r="AL8" s="612">
        <v>0.2</v>
      </c>
      <c r="AM8" s="613"/>
      <c r="AN8" s="613"/>
      <c r="AO8" s="614"/>
      <c r="AP8" s="604" t="s">
        <v>240</v>
      </c>
      <c r="AQ8" s="605"/>
      <c r="AR8" s="605"/>
      <c r="AS8" s="605"/>
      <c r="AT8" s="605"/>
      <c r="AU8" s="605"/>
      <c r="AV8" s="605"/>
      <c r="AW8" s="605"/>
      <c r="AX8" s="605"/>
      <c r="AY8" s="605"/>
      <c r="AZ8" s="605"/>
      <c r="BA8" s="605"/>
      <c r="BB8" s="605"/>
      <c r="BC8" s="605"/>
      <c r="BD8" s="605"/>
      <c r="BE8" s="605"/>
      <c r="BF8" s="606"/>
      <c r="BG8" s="607">
        <v>72416</v>
      </c>
      <c r="BH8" s="608"/>
      <c r="BI8" s="608"/>
      <c r="BJ8" s="608"/>
      <c r="BK8" s="608"/>
      <c r="BL8" s="608"/>
      <c r="BM8" s="608"/>
      <c r="BN8" s="609"/>
      <c r="BO8" s="610">
        <v>1.9</v>
      </c>
      <c r="BP8" s="610"/>
      <c r="BQ8" s="610"/>
      <c r="BR8" s="610"/>
      <c r="BS8" s="611" t="s">
        <v>129</v>
      </c>
      <c r="BT8" s="611"/>
      <c r="BU8" s="611"/>
      <c r="BV8" s="611"/>
      <c r="BW8" s="611"/>
      <c r="BX8" s="611"/>
      <c r="BY8" s="611"/>
      <c r="BZ8" s="611"/>
      <c r="CA8" s="611"/>
      <c r="CB8" s="615"/>
      <c r="CD8" s="604" t="s">
        <v>241</v>
      </c>
      <c r="CE8" s="605"/>
      <c r="CF8" s="605"/>
      <c r="CG8" s="605"/>
      <c r="CH8" s="605"/>
      <c r="CI8" s="605"/>
      <c r="CJ8" s="605"/>
      <c r="CK8" s="605"/>
      <c r="CL8" s="605"/>
      <c r="CM8" s="605"/>
      <c r="CN8" s="605"/>
      <c r="CO8" s="605"/>
      <c r="CP8" s="605"/>
      <c r="CQ8" s="606"/>
      <c r="CR8" s="607">
        <v>6898625</v>
      </c>
      <c r="CS8" s="608"/>
      <c r="CT8" s="608"/>
      <c r="CU8" s="608"/>
      <c r="CV8" s="608"/>
      <c r="CW8" s="608"/>
      <c r="CX8" s="608"/>
      <c r="CY8" s="609"/>
      <c r="CZ8" s="610">
        <v>26.1</v>
      </c>
      <c r="DA8" s="610"/>
      <c r="DB8" s="610"/>
      <c r="DC8" s="610"/>
      <c r="DD8" s="616">
        <v>12918</v>
      </c>
      <c r="DE8" s="608"/>
      <c r="DF8" s="608"/>
      <c r="DG8" s="608"/>
      <c r="DH8" s="608"/>
      <c r="DI8" s="608"/>
      <c r="DJ8" s="608"/>
      <c r="DK8" s="608"/>
      <c r="DL8" s="608"/>
      <c r="DM8" s="608"/>
      <c r="DN8" s="608"/>
      <c r="DO8" s="608"/>
      <c r="DP8" s="609"/>
      <c r="DQ8" s="616">
        <v>3374886</v>
      </c>
      <c r="DR8" s="608"/>
      <c r="DS8" s="608"/>
      <c r="DT8" s="608"/>
      <c r="DU8" s="608"/>
      <c r="DV8" s="608"/>
      <c r="DW8" s="608"/>
      <c r="DX8" s="608"/>
      <c r="DY8" s="608"/>
      <c r="DZ8" s="608"/>
      <c r="EA8" s="608"/>
      <c r="EB8" s="608"/>
      <c r="EC8" s="617"/>
    </row>
    <row r="9" spans="2:143" ht="11.25" customHeight="1" x14ac:dyDescent="0.2">
      <c r="B9" s="604" t="s">
        <v>242</v>
      </c>
      <c r="C9" s="605"/>
      <c r="D9" s="605"/>
      <c r="E9" s="605"/>
      <c r="F9" s="605"/>
      <c r="G9" s="605"/>
      <c r="H9" s="605"/>
      <c r="I9" s="605"/>
      <c r="J9" s="605"/>
      <c r="K9" s="605"/>
      <c r="L9" s="605"/>
      <c r="M9" s="605"/>
      <c r="N9" s="605"/>
      <c r="O9" s="605"/>
      <c r="P9" s="605"/>
      <c r="Q9" s="606"/>
      <c r="R9" s="607">
        <v>28797</v>
      </c>
      <c r="S9" s="608"/>
      <c r="T9" s="608"/>
      <c r="U9" s="608"/>
      <c r="V9" s="608"/>
      <c r="W9" s="608"/>
      <c r="X9" s="608"/>
      <c r="Y9" s="609"/>
      <c r="Z9" s="610">
        <v>0.1</v>
      </c>
      <c r="AA9" s="610"/>
      <c r="AB9" s="610"/>
      <c r="AC9" s="610"/>
      <c r="AD9" s="611">
        <v>28797</v>
      </c>
      <c r="AE9" s="611"/>
      <c r="AF9" s="611"/>
      <c r="AG9" s="611"/>
      <c r="AH9" s="611"/>
      <c r="AI9" s="611"/>
      <c r="AJ9" s="611"/>
      <c r="AK9" s="611"/>
      <c r="AL9" s="612">
        <v>0.2</v>
      </c>
      <c r="AM9" s="613"/>
      <c r="AN9" s="613"/>
      <c r="AO9" s="614"/>
      <c r="AP9" s="604" t="s">
        <v>243</v>
      </c>
      <c r="AQ9" s="605"/>
      <c r="AR9" s="605"/>
      <c r="AS9" s="605"/>
      <c r="AT9" s="605"/>
      <c r="AU9" s="605"/>
      <c r="AV9" s="605"/>
      <c r="AW9" s="605"/>
      <c r="AX9" s="605"/>
      <c r="AY9" s="605"/>
      <c r="AZ9" s="605"/>
      <c r="BA9" s="605"/>
      <c r="BB9" s="605"/>
      <c r="BC9" s="605"/>
      <c r="BD9" s="605"/>
      <c r="BE9" s="605"/>
      <c r="BF9" s="606"/>
      <c r="BG9" s="607">
        <v>1292732</v>
      </c>
      <c r="BH9" s="608"/>
      <c r="BI9" s="608"/>
      <c r="BJ9" s="608"/>
      <c r="BK9" s="608"/>
      <c r="BL9" s="608"/>
      <c r="BM9" s="608"/>
      <c r="BN9" s="609"/>
      <c r="BO9" s="610">
        <v>33.1</v>
      </c>
      <c r="BP9" s="610"/>
      <c r="BQ9" s="610"/>
      <c r="BR9" s="610"/>
      <c r="BS9" s="611" t="s">
        <v>129</v>
      </c>
      <c r="BT9" s="611"/>
      <c r="BU9" s="611"/>
      <c r="BV9" s="611"/>
      <c r="BW9" s="611"/>
      <c r="BX9" s="611"/>
      <c r="BY9" s="611"/>
      <c r="BZ9" s="611"/>
      <c r="CA9" s="611"/>
      <c r="CB9" s="615"/>
      <c r="CD9" s="604" t="s">
        <v>244</v>
      </c>
      <c r="CE9" s="605"/>
      <c r="CF9" s="605"/>
      <c r="CG9" s="605"/>
      <c r="CH9" s="605"/>
      <c r="CI9" s="605"/>
      <c r="CJ9" s="605"/>
      <c r="CK9" s="605"/>
      <c r="CL9" s="605"/>
      <c r="CM9" s="605"/>
      <c r="CN9" s="605"/>
      <c r="CO9" s="605"/>
      <c r="CP9" s="605"/>
      <c r="CQ9" s="606"/>
      <c r="CR9" s="607">
        <v>3115625</v>
      </c>
      <c r="CS9" s="608"/>
      <c r="CT9" s="608"/>
      <c r="CU9" s="608"/>
      <c r="CV9" s="608"/>
      <c r="CW9" s="608"/>
      <c r="CX9" s="608"/>
      <c r="CY9" s="609"/>
      <c r="CZ9" s="610">
        <v>11.8</v>
      </c>
      <c r="DA9" s="610"/>
      <c r="DB9" s="610"/>
      <c r="DC9" s="610"/>
      <c r="DD9" s="616">
        <v>211847</v>
      </c>
      <c r="DE9" s="608"/>
      <c r="DF9" s="608"/>
      <c r="DG9" s="608"/>
      <c r="DH9" s="608"/>
      <c r="DI9" s="608"/>
      <c r="DJ9" s="608"/>
      <c r="DK9" s="608"/>
      <c r="DL9" s="608"/>
      <c r="DM9" s="608"/>
      <c r="DN9" s="608"/>
      <c r="DO9" s="608"/>
      <c r="DP9" s="609"/>
      <c r="DQ9" s="616">
        <v>2353868</v>
      </c>
      <c r="DR9" s="608"/>
      <c r="DS9" s="608"/>
      <c r="DT9" s="608"/>
      <c r="DU9" s="608"/>
      <c r="DV9" s="608"/>
      <c r="DW9" s="608"/>
      <c r="DX9" s="608"/>
      <c r="DY9" s="608"/>
      <c r="DZ9" s="608"/>
      <c r="EA9" s="608"/>
      <c r="EB9" s="608"/>
      <c r="EC9" s="617"/>
    </row>
    <row r="10" spans="2:143" ht="11.25" customHeight="1" x14ac:dyDescent="0.2">
      <c r="B10" s="604" t="s">
        <v>245</v>
      </c>
      <c r="C10" s="605"/>
      <c r="D10" s="605"/>
      <c r="E10" s="605"/>
      <c r="F10" s="605"/>
      <c r="G10" s="605"/>
      <c r="H10" s="605"/>
      <c r="I10" s="605"/>
      <c r="J10" s="605"/>
      <c r="K10" s="605"/>
      <c r="L10" s="605"/>
      <c r="M10" s="605"/>
      <c r="N10" s="605"/>
      <c r="O10" s="605"/>
      <c r="P10" s="605"/>
      <c r="Q10" s="606"/>
      <c r="R10" s="607" t="s">
        <v>129</v>
      </c>
      <c r="S10" s="608"/>
      <c r="T10" s="608"/>
      <c r="U10" s="608"/>
      <c r="V10" s="608"/>
      <c r="W10" s="608"/>
      <c r="X10" s="608"/>
      <c r="Y10" s="609"/>
      <c r="Z10" s="610" t="s">
        <v>129</v>
      </c>
      <c r="AA10" s="610"/>
      <c r="AB10" s="610"/>
      <c r="AC10" s="610"/>
      <c r="AD10" s="611" t="s">
        <v>129</v>
      </c>
      <c r="AE10" s="611"/>
      <c r="AF10" s="611"/>
      <c r="AG10" s="611"/>
      <c r="AH10" s="611"/>
      <c r="AI10" s="611"/>
      <c r="AJ10" s="611"/>
      <c r="AK10" s="611"/>
      <c r="AL10" s="612" t="s">
        <v>129</v>
      </c>
      <c r="AM10" s="613"/>
      <c r="AN10" s="613"/>
      <c r="AO10" s="614"/>
      <c r="AP10" s="604" t="s">
        <v>246</v>
      </c>
      <c r="AQ10" s="605"/>
      <c r="AR10" s="605"/>
      <c r="AS10" s="605"/>
      <c r="AT10" s="605"/>
      <c r="AU10" s="605"/>
      <c r="AV10" s="605"/>
      <c r="AW10" s="605"/>
      <c r="AX10" s="605"/>
      <c r="AY10" s="605"/>
      <c r="AZ10" s="605"/>
      <c r="BA10" s="605"/>
      <c r="BB10" s="605"/>
      <c r="BC10" s="605"/>
      <c r="BD10" s="605"/>
      <c r="BE10" s="605"/>
      <c r="BF10" s="606"/>
      <c r="BG10" s="607">
        <v>92094</v>
      </c>
      <c r="BH10" s="608"/>
      <c r="BI10" s="608"/>
      <c r="BJ10" s="608"/>
      <c r="BK10" s="608"/>
      <c r="BL10" s="608"/>
      <c r="BM10" s="608"/>
      <c r="BN10" s="609"/>
      <c r="BO10" s="610">
        <v>2.4</v>
      </c>
      <c r="BP10" s="610"/>
      <c r="BQ10" s="610"/>
      <c r="BR10" s="610"/>
      <c r="BS10" s="611" t="s">
        <v>129</v>
      </c>
      <c r="BT10" s="611"/>
      <c r="BU10" s="611"/>
      <c r="BV10" s="611"/>
      <c r="BW10" s="611"/>
      <c r="BX10" s="611"/>
      <c r="BY10" s="611"/>
      <c r="BZ10" s="611"/>
      <c r="CA10" s="611"/>
      <c r="CB10" s="615"/>
      <c r="CD10" s="604" t="s">
        <v>247</v>
      </c>
      <c r="CE10" s="605"/>
      <c r="CF10" s="605"/>
      <c r="CG10" s="605"/>
      <c r="CH10" s="605"/>
      <c r="CI10" s="605"/>
      <c r="CJ10" s="605"/>
      <c r="CK10" s="605"/>
      <c r="CL10" s="605"/>
      <c r="CM10" s="605"/>
      <c r="CN10" s="605"/>
      <c r="CO10" s="605"/>
      <c r="CP10" s="605"/>
      <c r="CQ10" s="606"/>
      <c r="CR10" s="607" t="s">
        <v>129</v>
      </c>
      <c r="CS10" s="608"/>
      <c r="CT10" s="608"/>
      <c r="CU10" s="608"/>
      <c r="CV10" s="608"/>
      <c r="CW10" s="608"/>
      <c r="CX10" s="608"/>
      <c r="CY10" s="609"/>
      <c r="CZ10" s="610" t="s">
        <v>129</v>
      </c>
      <c r="DA10" s="610"/>
      <c r="DB10" s="610"/>
      <c r="DC10" s="610"/>
      <c r="DD10" s="616" t="s">
        <v>129</v>
      </c>
      <c r="DE10" s="608"/>
      <c r="DF10" s="608"/>
      <c r="DG10" s="608"/>
      <c r="DH10" s="608"/>
      <c r="DI10" s="608"/>
      <c r="DJ10" s="608"/>
      <c r="DK10" s="608"/>
      <c r="DL10" s="608"/>
      <c r="DM10" s="608"/>
      <c r="DN10" s="608"/>
      <c r="DO10" s="608"/>
      <c r="DP10" s="609"/>
      <c r="DQ10" s="616" t="s">
        <v>129</v>
      </c>
      <c r="DR10" s="608"/>
      <c r="DS10" s="608"/>
      <c r="DT10" s="608"/>
      <c r="DU10" s="608"/>
      <c r="DV10" s="608"/>
      <c r="DW10" s="608"/>
      <c r="DX10" s="608"/>
      <c r="DY10" s="608"/>
      <c r="DZ10" s="608"/>
      <c r="EA10" s="608"/>
      <c r="EB10" s="608"/>
      <c r="EC10" s="617"/>
    </row>
    <row r="11" spans="2:143" ht="11.25" customHeight="1" x14ac:dyDescent="0.2">
      <c r="B11" s="604" t="s">
        <v>248</v>
      </c>
      <c r="C11" s="605"/>
      <c r="D11" s="605"/>
      <c r="E11" s="605"/>
      <c r="F11" s="605"/>
      <c r="G11" s="605"/>
      <c r="H11" s="605"/>
      <c r="I11" s="605"/>
      <c r="J11" s="605"/>
      <c r="K11" s="605"/>
      <c r="L11" s="605"/>
      <c r="M11" s="605"/>
      <c r="N11" s="605"/>
      <c r="O11" s="605"/>
      <c r="P11" s="605"/>
      <c r="Q11" s="606"/>
      <c r="R11" s="607">
        <v>880078</v>
      </c>
      <c r="S11" s="608"/>
      <c r="T11" s="608"/>
      <c r="U11" s="608"/>
      <c r="V11" s="608"/>
      <c r="W11" s="608"/>
      <c r="X11" s="608"/>
      <c r="Y11" s="609"/>
      <c r="Z11" s="612">
        <v>3.2</v>
      </c>
      <c r="AA11" s="613"/>
      <c r="AB11" s="613"/>
      <c r="AC11" s="619"/>
      <c r="AD11" s="616">
        <v>880078</v>
      </c>
      <c r="AE11" s="608"/>
      <c r="AF11" s="608"/>
      <c r="AG11" s="608"/>
      <c r="AH11" s="608"/>
      <c r="AI11" s="608"/>
      <c r="AJ11" s="608"/>
      <c r="AK11" s="609"/>
      <c r="AL11" s="612">
        <v>6</v>
      </c>
      <c r="AM11" s="613"/>
      <c r="AN11" s="613"/>
      <c r="AO11" s="614"/>
      <c r="AP11" s="604" t="s">
        <v>249</v>
      </c>
      <c r="AQ11" s="605"/>
      <c r="AR11" s="605"/>
      <c r="AS11" s="605"/>
      <c r="AT11" s="605"/>
      <c r="AU11" s="605"/>
      <c r="AV11" s="605"/>
      <c r="AW11" s="605"/>
      <c r="AX11" s="605"/>
      <c r="AY11" s="605"/>
      <c r="AZ11" s="605"/>
      <c r="BA11" s="605"/>
      <c r="BB11" s="605"/>
      <c r="BC11" s="605"/>
      <c r="BD11" s="605"/>
      <c r="BE11" s="605"/>
      <c r="BF11" s="606"/>
      <c r="BG11" s="607">
        <v>59136</v>
      </c>
      <c r="BH11" s="608"/>
      <c r="BI11" s="608"/>
      <c r="BJ11" s="608"/>
      <c r="BK11" s="608"/>
      <c r="BL11" s="608"/>
      <c r="BM11" s="608"/>
      <c r="BN11" s="609"/>
      <c r="BO11" s="610">
        <v>1.5</v>
      </c>
      <c r="BP11" s="610"/>
      <c r="BQ11" s="610"/>
      <c r="BR11" s="610"/>
      <c r="BS11" s="611" t="s">
        <v>129</v>
      </c>
      <c r="BT11" s="611"/>
      <c r="BU11" s="611"/>
      <c r="BV11" s="611"/>
      <c r="BW11" s="611"/>
      <c r="BX11" s="611"/>
      <c r="BY11" s="611"/>
      <c r="BZ11" s="611"/>
      <c r="CA11" s="611"/>
      <c r="CB11" s="615"/>
      <c r="CD11" s="604" t="s">
        <v>250</v>
      </c>
      <c r="CE11" s="605"/>
      <c r="CF11" s="605"/>
      <c r="CG11" s="605"/>
      <c r="CH11" s="605"/>
      <c r="CI11" s="605"/>
      <c r="CJ11" s="605"/>
      <c r="CK11" s="605"/>
      <c r="CL11" s="605"/>
      <c r="CM11" s="605"/>
      <c r="CN11" s="605"/>
      <c r="CO11" s="605"/>
      <c r="CP11" s="605"/>
      <c r="CQ11" s="606"/>
      <c r="CR11" s="607">
        <v>1441925</v>
      </c>
      <c r="CS11" s="608"/>
      <c r="CT11" s="608"/>
      <c r="CU11" s="608"/>
      <c r="CV11" s="608"/>
      <c r="CW11" s="608"/>
      <c r="CX11" s="608"/>
      <c r="CY11" s="609"/>
      <c r="CZ11" s="610">
        <v>5.5</v>
      </c>
      <c r="DA11" s="610"/>
      <c r="DB11" s="610"/>
      <c r="DC11" s="610"/>
      <c r="DD11" s="616">
        <v>64193</v>
      </c>
      <c r="DE11" s="608"/>
      <c r="DF11" s="608"/>
      <c r="DG11" s="608"/>
      <c r="DH11" s="608"/>
      <c r="DI11" s="608"/>
      <c r="DJ11" s="608"/>
      <c r="DK11" s="608"/>
      <c r="DL11" s="608"/>
      <c r="DM11" s="608"/>
      <c r="DN11" s="608"/>
      <c r="DO11" s="608"/>
      <c r="DP11" s="609"/>
      <c r="DQ11" s="616">
        <v>474799</v>
      </c>
      <c r="DR11" s="608"/>
      <c r="DS11" s="608"/>
      <c r="DT11" s="608"/>
      <c r="DU11" s="608"/>
      <c r="DV11" s="608"/>
      <c r="DW11" s="608"/>
      <c r="DX11" s="608"/>
      <c r="DY11" s="608"/>
      <c r="DZ11" s="608"/>
      <c r="EA11" s="608"/>
      <c r="EB11" s="608"/>
      <c r="EC11" s="617"/>
    </row>
    <row r="12" spans="2:143" ht="11.25" customHeight="1" x14ac:dyDescent="0.2">
      <c r="B12" s="604" t="s">
        <v>251</v>
      </c>
      <c r="C12" s="605"/>
      <c r="D12" s="605"/>
      <c r="E12" s="605"/>
      <c r="F12" s="605"/>
      <c r="G12" s="605"/>
      <c r="H12" s="605"/>
      <c r="I12" s="605"/>
      <c r="J12" s="605"/>
      <c r="K12" s="605"/>
      <c r="L12" s="605"/>
      <c r="M12" s="605"/>
      <c r="N12" s="605"/>
      <c r="O12" s="605"/>
      <c r="P12" s="605"/>
      <c r="Q12" s="606"/>
      <c r="R12" s="607">
        <v>9807</v>
      </c>
      <c r="S12" s="608"/>
      <c r="T12" s="608"/>
      <c r="U12" s="608"/>
      <c r="V12" s="608"/>
      <c r="W12" s="608"/>
      <c r="X12" s="608"/>
      <c r="Y12" s="609"/>
      <c r="Z12" s="610">
        <v>0</v>
      </c>
      <c r="AA12" s="610"/>
      <c r="AB12" s="610"/>
      <c r="AC12" s="610"/>
      <c r="AD12" s="611">
        <v>9807</v>
      </c>
      <c r="AE12" s="611"/>
      <c r="AF12" s="611"/>
      <c r="AG12" s="611"/>
      <c r="AH12" s="611"/>
      <c r="AI12" s="611"/>
      <c r="AJ12" s="611"/>
      <c r="AK12" s="611"/>
      <c r="AL12" s="612">
        <v>0.1</v>
      </c>
      <c r="AM12" s="613"/>
      <c r="AN12" s="613"/>
      <c r="AO12" s="614"/>
      <c r="AP12" s="604" t="s">
        <v>252</v>
      </c>
      <c r="AQ12" s="605"/>
      <c r="AR12" s="605"/>
      <c r="AS12" s="605"/>
      <c r="AT12" s="605"/>
      <c r="AU12" s="605"/>
      <c r="AV12" s="605"/>
      <c r="AW12" s="605"/>
      <c r="AX12" s="605"/>
      <c r="AY12" s="605"/>
      <c r="AZ12" s="605"/>
      <c r="BA12" s="605"/>
      <c r="BB12" s="605"/>
      <c r="BC12" s="605"/>
      <c r="BD12" s="605"/>
      <c r="BE12" s="605"/>
      <c r="BF12" s="606"/>
      <c r="BG12" s="607">
        <v>2006195</v>
      </c>
      <c r="BH12" s="608"/>
      <c r="BI12" s="608"/>
      <c r="BJ12" s="608"/>
      <c r="BK12" s="608"/>
      <c r="BL12" s="608"/>
      <c r="BM12" s="608"/>
      <c r="BN12" s="609"/>
      <c r="BO12" s="610">
        <v>51.4</v>
      </c>
      <c r="BP12" s="610"/>
      <c r="BQ12" s="610"/>
      <c r="BR12" s="610"/>
      <c r="BS12" s="611" t="s">
        <v>129</v>
      </c>
      <c r="BT12" s="611"/>
      <c r="BU12" s="611"/>
      <c r="BV12" s="611"/>
      <c r="BW12" s="611"/>
      <c r="BX12" s="611"/>
      <c r="BY12" s="611"/>
      <c r="BZ12" s="611"/>
      <c r="CA12" s="611"/>
      <c r="CB12" s="615"/>
      <c r="CD12" s="604" t="s">
        <v>253</v>
      </c>
      <c r="CE12" s="605"/>
      <c r="CF12" s="605"/>
      <c r="CG12" s="605"/>
      <c r="CH12" s="605"/>
      <c r="CI12" s="605"/>
      <c r="CJ12" s="605"/>
      <c r="CK12" s="605"/>
      <c r="CL12" s="605"/>
      <c r="CM12" s="605"/>
      <c r="CN12" s="605"/>
      <c r="CO12" s="605"/>
      <c r="CP12" s="605"/>
      <c r="CQ12" s="606"/>
      <c r="CR12" s="607">
        <v>1005104</v>
      </c>
      <c r="CS12" s="608"/>
      <c r="CT12" s="608"/>
      <c r="CU12" s="608"/>
      <c r="CV12" s="608"/>
      <c r="CW12" s="608"/>
      <c r="CX12" s="608"/>
      <c r="CY12" s="609"/>
      <c r="CZ12" s="610">
        <v>3.8</v>
      </c>
      <c r="DA12" s="610"/>
      <c r="DB12" s="610"/>
      <c r="DC12" s="610"/>
      <c r="DD12" s="616">
        <v>151538</v>
      </c>
      <c r="DE12" s="608"/>
      <c r="DF12" s="608"/>
      <c r="DG12" s="608"/>
      <c r="DH12" s="608"/>
      <c r="DI12" s="608"/>
      <c r="DJ12" s="608"/>
      <c r="DK12" s="608"/>
      <c r="DL12" s="608"/>
      <c r="DM12" s="608"/>
      <c r="DN12" s="608"/>
      <c r="DO12" s="608"/>
      <c r="DP12" s="609"/>
      <c r="DQ12" s="616">
        <v>708121</v>
      </c>
      <c r="DR12" s="608"/>
      <c r="DS12" s="608"/>
      <c r="DT12" s="608"/>
      <c r="DU12" s="608"/>
      <c r="DV12" s="608"/>
      <c r="DW12" s="608"/>
      <c r="DX12" s="608"/>
      <c r="DY12" s="608"/>
      <c r="DZ12" s="608"/>
      <c r="EA12" s="608"/>
      <c r="EB12" s="608"/>
      <c r="EC12" s="617"/>
    </row>
    <row r="13" spans="2:143" ht="11.25" customHeight="1" x14ac:dyDescent="0.2">
      <c r="B13" s="604" t="s">
        <v>254</v>
      </c>
      <c r="C13" s="605"/>
      <c r="D13" s="605"/>
      <c r="E13" s="605"/>
      <c r="F13" s="605"/>
      <c r="G13" s="605"/>
      <c r="H13" s="605"/>
      <c r="I13" s="605"/>
      <c r="J13" s="605"/>
      <c r="K13" s="605"/>
      <c r="L13" s="605"/>
      <c r="M13" s="605"/>
      <c r="N13" s="605"/>
      <c r="O13" s="605"/>
      <c r="P13" s="605"/>
      <c r="Q13" s="606"/>
      <c r="R13" s="607" t="s">
        <v>129</v>
      </c>
      <c r="S13" s="608"/>
      <c r="T13" s="608"/>
      <c r="U13" s="608"/>
      <c r="V13" s="608"/>
      <c r="W13" s="608"/>
      <c r="X13" s="608"/>
      <c r="Y13" s="609"/>
      <c r="Z13" s="610" t="s">
        <v>129</v>
      </c>
      <c r="AA13" s="610"/>
      <c r="AB13" s="610"/>
      <c r="AC13" s="610"/>
      <c r="AD13" s="611" t="s">
        <v>129</v>
      </c>
      <c r="AE13" s="611"/>
      <c r="AF13" s="611"/>
      <c r="AG13" s="611"/>
      <c r="AH13" s="611"/>
      <c r="AI13" s="611"/>
      <c r="AJ13" s="611"/>
      <c r="AK13" s="611"/>
      <c r="AL13" s="612" t="s">
        <v>129</v>
      </c>
      <c r="AM13" s="613"/>
      <c r="AN13" s="613"/>
      <c r="AO13" s="614"/>
      <c r="AP13" s="604" t="s">
        <v>255</v>
      </c>
      <c r="AQ13" s="605"/>
      <c r="AR13" s="605"/>
      <c r="AS13" s="605"/>
      <c r="AT13" s="605"/>
      <c r="AU13" s="605"/>
      <c r="AV13" s="605"/>
      <c r="AW13" s="605"/>
      <c r="AX13" s="605"/>
      <c r="AY13" s="605"/>
      <c r="AZ13" s="605"/>
      <c r="BA13" s="605"/>
      <c r="BB13" s="605"/>
      <c r="BC13" s="605"/>
      <c r="BD13" s="605"/>
      <c r="BE13" s="605"/>
      <c r="BF13" s="606"/>
      <c r="BG13" s="607">
        <v>2000873</v>
      </c>
      <c r="BH13" s="608"/>
      <c r="BI13" s="608"/>
      <c r="BJ13" s="608"/>
      <c r="BK13" s="608"/>
      <c r="BL13" s="608"/>
      <c r="BM13" s="608"/>
      <c r="BN13" s="609"/>
      <c r="BO13" s="610">
        <v>51.2</v>
      </c>
      <c r="BP13" s="610"/>
      <c r="BQ13" s="610"/>
      <c r="BR13" s="610"/>
      <c r="BS13" s="611" t="s">
        <v>129</v>
      </c>
      <c r="BT13" s="611"/>
      <c r="BU13" s="611"/>
      <c r="BV13" s="611"/>
      <c r="BW13" s="611"/>
      <c r="BX13" s="611"/>
      <c r="BY13" s="611"/>
      <c r="BZ13" s="611"/>
      <c r="CA13" s="611"/>
      <c r="CB13" s="615"/>
      <c r="CD13" s="604" t="s">
        <v>256</v>
      </c>
      <c r="CE13" s="605"/>
      <c r="CF13" s="605"/>
      <c r="CG13" s="605"/>
      <c r="CH13" s="605"/>
      <c r="CI13" s="605"/>
      <c r="CJ13" s="605"/>
      <c r="CK13" s="605"/>
      <c r="CL13" s="605"/>
      <c r="CM13" s="605"/>
      <c r="CN13" s="605"/>
      <c r="CO13" s="605"/>
      <c r="CP13" s="605"/>
      <c r="CQ13" s="606"/>
      <c r="CR13" s="607">
        <v>698533</v>
      </c>
      <c r="CS13" s="608"/>
      <c r="CT13" s="608"/>
      <c r="CU13" s="608"/>
      <c r="CV13" s="608"/>
      <c r="CW13" s="608"/>
      <c r="CX13" s="608"/>
      <c r="CY13" s="609"/>
      <c r="CZ13" s="610">
        <v>2.6</v>
      </c>
      <c r="DA13" s="610"/>
      <c r="DB13" s="610"/>
      <c r="DC13" s="610"/>
      <c r="DD13" s="616">
        <v>273916</v>
      </c>
      <c r="DE13" s="608"/>
      <c r="DF13" s="608"/>
      <c r="DG13" s="608"/>
      <c r="DH13" s="608"/>
      <c r="DI13" s="608"/>
      <c r="DJ13" s="608"/>
      <c r="DK13" s="608"/>
      <c r="DL13" s="608"/>
      <c r="DM13" s="608"/>
      <c r="DN13" s="608"/>
      <c r="DO13" s="608"/>
      <c r="DP13" s="609"/>
      <c r="DQ13" s="616">
        <v>486878</v>
      </c>
      <c r="DR13" s="608"/>
      <c r="DS13" s="608"/>
      <c r="DT13" s="608"/>
      <c r="DU13" s="608"/>
      <c r="DV13" s="608"/>
      <c r="DW13" s="608"/>
      <c r="DX13" s="608"/>
      <c r="DY13" s="608"/>
      <c r="DZ13" s="608"/>
      <c r="EA13" s="608"/>
      <c r="EB13" s="608"/>
      <c r="EC13" s="617"/>
    </row>
    <row r="14" spans="2:143" ht="11.25" customHeight="1" x14ac:dyDescent="0.2">
      <c r="B14" s="604" t="s">
        <v>257</v>
      </c>
      <c r="C14" s="605"/>
      <c r="D14" s="605"/>
      <c r="E14" s="605"/>
      <c r="F14" s="605"/>
      <c r="G14" s="605"/>
      <c r="H14" s="605"/>
      <c r="I14" s="605"/>
      <c r="J14" s="605"/>
      <c r="K14" s="605"/>
      <c r="L14" s="605"/>
      <c r="M14" s="605"/>
      <c r="N14" s="605"/>
      <c r="O14" s="605"/>
      <c r="P14" s="605"/>
      <c r="Q14" s="606"/>
      <c r="R14" s="607" t="s">
        <v>129</v>
      </c>
      <c r="S14" s="608"/>
      <c r="T14" s="608"/>
      <c r="U14" s="608"/>
      <c r="V14" s="608"/>
      <c r="W14" s="608"/>
      <c r="X14" s="608"/>
      <c r="Y14" s="609"/>
      <c r="Z14" s="610" t="s">
        <v>129</v>
      </c>
      <c r="AA14" s="610"/>
      <c r="AB14" s="610"/>
      <c r="AC14" s="610"/>
      <c r="AD14" s="611" t="s">
        <v>129</v>
      </c>
      <c r="AE14" s="611"/>
      <c r="AF14" s="611"/>
      <c r="AG14" s="611"/>
      <c r="AH14" s="611"/>
      <c r="AI14" s="611"/>
      <c r="AJ14" s="611"/>
      <c r="AK14" s="611"/>
      <c r="AL14" s="612" t="s">
        <v>129</v>
      </c>
      <c r="AM14" s="613"/>
      <c r="AN14" s="613"/>
      <c r="AO14" s="614"/>
      <c r="AP14" s="604" t="s">
        <v>258</v>
      </c>
      <c r="AQ14" s="605"/>
      <c r="AR14" s="605"/>
      <c r="AS14" s="605"/>
      <c r="AT14" s="605"/>
      <c r="AU14" s="605"/>
      <c r="AV14" s="605"/>
      <c r="AW14" s="605"/>
      <c r="AX14" s="605"/>
      <c r="AY14" s="605"/>
      <c r="AZ14" s="605"/>
      <c r="BA14" s="605"/>
      <c r="BB14" s="605"/>
      <c r="BC14" s="605"/>
      <c r="BD14" s="605"/>
      <c r="BE14" s="605"/>
      <c r="BF14" s="606"/>
      <c r="BG14" s="607">
        <v>153099</v>
      </c>
      <c r="BH14" s="608"/>
      <c r="BI14" s="608"/>
      <c r="BJ14" s="608"/>
      <c r="BK14" s="608"/>
      <c r="BL14" s="608"/>
      <c r="BM14" s="608"/>
      <c r="BN14" s="609"/>
      <c r="BO14" s="610">
        <v>3.9</v>
      </c>
      <c r="BP14" s="610"/>
      <c r="BQ14" s="610"/>
      <c r="BR14" s="610"/>
      <c r="BS14" s="611" t="s">
        <v>129</v>
      </c>
      <c r="BT14" s="611"/>
      <c r="BU14" s="611"/>
      <c r="BV14" s="611"/>
      <c r="BW14" s="611"/>
      <c r="BX14" s="611"/>
      <c r="BY14" s="611"/>
      <c r="BZ14" s="611"/>
      <c r="CA14" s="611"/>
      <c r="CB14" s="615"/>
      <c r="CD14" s="604" t="s">
        <v>259</v>
      </c>
      <c r="CE14" s="605"/>
      <c r="CF14" s="605"/>
      <c r="CG14" s="605"/>
      <c r="CH14" s="605"/>
      <c r="CI14" s="605"/>
      <c r="CJ14" s="605"/>
      <c r="CK14" s="605"/>
      <c r="CL14" s="605"/>
      <c r="CM14" s="605"/>
      <c r="CN14" s="605"/>
      <c r="CO14" s="605"/>
      <c r="CP14" s="605"/>
      <c r="CQ14" s="606"/>
      <c r="CR14" s="607">
        <v>1099711</v>
      </c>
      <c r="CS14" s="608"/>
      <c r="CT14" s="608"/>
      <c r="CU14" s="608"/>
      <c r="CV14" s="608"/>
      <c r="CW14" s="608"/>
      <c r="CX14" s="608"/>
      <c r="CY14" s="609"/>
      <c r="CZ14" s="610">
        <v>4.2</v>
      </c>
      <c r="DA14" s="610"/>
      <c r="DB14" s="610"/>
      <c r="DC14" s="610"/>
      <c r="DD14" s="616">
        <v>101642</v>
      </c>
      <c r="DE14" s="608"/>
      <c r="DF14" s="608"/>
      <c r="DG14" s="608"/>
      <c r="DH14" s="608"/>
      <c r="DI14" s="608"/>
      <c r="DJ14" s="608"/>
      <c r="DK14" s="608"/>
      <c r="DL14" s="608"/>
      <c r="DM14" s="608"/>
      <c r="DN14" s="608"/>
      <c r="DO14" s="608"/>
      <c r="DP14" s="609"/>
      <c r="DQ14" s="616">
        <v>1024017</v>
      </c>
      <c r="DR14" s="608"/>
      <c r="DS14" s="608"/>
      <c r="DT14" s="608"/>
      <c r="DU14" s="608"/>
      <c r="DV14" s="608"/>
      <c r="DW14" s="608"/>
      <c r="DX14" s="608"/>
      <c r="DY14" s="608"/>
      <c r="DZ14" s="608"/>
      <c r="EA14" s="608"/>
      <c r="EB14" s="608"/>
      <c r="EC14" s="617"/>
    </row>
    <row r="15" spans="2:143" ht="11.25" customHeight="1" x14ac:dyDescent="0.2">
      <c r="B15" s="604" t="s">
        <v>260</v>
      </c>
      <c r="C15" s="605"/>
      <c r="D15" s="605"/>
      <c r="E15" s="605"/>
      <c r="F15" s="605"/>
      <c r="G15" s="605"/>
      <c r="H15" s="605"/>
      <c r="I15" s="605"/>
      <c r="J15" s="605"/>
      <c r="K15" s="605"/>
      <c r="L15" s="605"/>
      <c r="M15" s="605"/>
      <c r="N15" s="605"/>
      <c r="O15" s="605"/>
      <c r="P15" s="605"/>
      <c r="Q15" s="606"/>
      <c r="R15" s="607" t="s">
        <v>129</v>
      </c>
      <c r="S15" s="608"/>
      <c r="T15" s="608"/>
      <c r="U15" s="608"/>
      <c r="V15" s="608"/>
      <c r="W15" s="608"/>
      <c r="X15" s="608"/>
      <c r="Y15" s="609"/>
      <c r="Z15" s="610" t="s">
        <v>129</v>
      </c>
      <c r="AA15" s="610"/>
      <c r="AB15" s="610"/>
      <c r="AC15" s="610"/>
      <c r="AD15" s="611" t="s">
        <v>129</v>
      </c>
      <c r="AE15" s="611"/>
      <c r="AF15" s="611"/>
      <c r="AG15" s="611"/>
      <c r="AH15" s="611"/>
      <c r="AI15" s="611"/>
      <c r="AJ15" s="611"/>
      <c r="AK15" s="611"/>
      <c r="AL15" s="612" t="s">
        <v>129</v>
      </c>
      <c r="AM15" s="613"/>
      <c r="AN15" s="613"/>
      <c r="AO15" s="614"/>
      <c r="AP15" s="604" t="s">
        <v>261</v>
      </c>
      <c r="AQ15" s="605"/>
      <c r="AR15" s="605"/>
      <c r="AS15" s="605"/>
      <c r="AT15" s="605"/>
      <c r="AU15" s="605"/>
      <c r="AV15" s="605"/>
      <c r="AW15" s="605"/>
      <c r="AX15" s="605"/>
      <c r="AY15" s="605"/>
      <c r="AZ15" s="605"/>
      <c r="BA15" s="605"/>
      <c r="BB15" s="605"/>
      <c r="BC15" s="605"/>
      <c r="BD15" s="605"/>
      <c r="BE15" s="605"/>
      <c r="BF15" s="606"/>
      <c r="BG15" s="607">
        <v>199984</v>
      </c>
      <c r="BH15" s="608"/>
      <c r="BI15" s="608"/>
      <c r="BJ15" s="608"/>
      <c r="BK15" s="608"/>
      <c r="BL15" s="608"/>
      <c r="BM15" s="608"/>
      <c r="BN15" s="609"/>
      <c r="BO15" s="610">
        <v>5.0999999999999996</v>
      </c>
      <c r="BP15" s="610"/>
      <c r="BQ15" s="610"/>
      <c r="BR15" s="610"/>
      <c r="BS15" s="611" t="s">
        <v>129</v>
      </c>
      <c r="BT15" s="611"/>
      <c r="BU15" s="611"/>
      <c r="BV15" s="611"/>
      <c r="BW15" s="611"/>
      <c r="BX15" s="611"/>
      <c r="BY15" s="611"/>
      <c r="BZ15" s="611"/>
      <c r="CA15" s="611"/>
      <c r="CB15" s="615"/>
      <c r="CD15" s="604" t="s">
        <v>262</v>
      </c>
      <c r="CE15" s="605"/>
      <c r="CF15" s="605"/>
      <c r="CG15" s="605"/>
      <c r="CH15" s="605"/>
      <c r="CI15" s="605"/>
      <c r="CJ15" s="605"/>
      <c r="CK15" s="605"/>
      <c r="CL15" s="605"/>
      <c r="CM15" s="605"/>
      <c r="CN15" s="605"/>
      <c r="CO15" s="605"/>
      <c r="CP15" s="605"/>
      <c r="CQ15" s="606"/>
      <c r="CR15" s="607">
        <v>4573751</v>
      </c>
      <c r="CS15" s="608"/>
      <c r="CT15" s="608"/>
      <c r="CU15" s="608"/>
      <c r="CV15" s="608"/>
      <c r="CW15" s="608"/>
      <c r="CX15" s="608"/>
      <c r="CY15" s="609"/>
      <c r="CZ15" s="610">
        <v>17.3</v>
      </c>
      <c r="DA15" s="610"/>
      <c r="DB15" s="610"/>
      <c r="DC15" s="610"/>
      <c r="DD15" s="616">
        <v>2510439</v>
      </c>
      <c r="DE15" s="608"/>
      <c r="DF15" s="608"/>
      <c r="DG15" s="608"/>
      <c r="DH15" s="608"/>
      <c r="DI15" s="608"/>
      <c r="DJ15" s="608"/>
      <c r="DK15" s="608"/>
      <c r="DL15" s="608"/>
      <c r="DM15" s="608"/>
      <c r="DN15" s="608"/>
      <c r="DO15" s="608"/>
      <c r="DP15" s="609"/>
      <c r="DQ15" s="616">
        <v>1657955</v>
      </c>
      <c r="DR15" s="608"/>
      <c r="DS15" s="608"/>
      <c r="DT15" s="608"/>
      <c r="DU15" s="608"/>
      <c r="DV15" s="608"/>
      <c r="DW15" s="608"/>
      <c r="DX15" s="608"/>
      <c r="DY15" s="608"/>
      <c r="DZ15" s="608"/>
      <c r="EA15" s="608"/>
      <c r="EB15" s="608"/>
      <c r="EC15" s="617"/>
    </row>
    <row r="16" spans="2:143" ht="11.25" customHeight="1" x14ac:dyDescent="0.2">
      <c r="B16" s="604" t="s">
        <v>263</v>
      </c>
      <c r="C16" s="605"/>
      <c r="D16" s="605"/>
      <c r="E16" s="605"/>
      <c r="F16" s="605"/>
      <c r="G16" s="605"/>
      <c r="H16" s="605"/>
      <c r="I16" s="605"/>
      <c r="J16" s="605"/>
      <c r="K16" s="605"/>
      <c r="L16" s="605"/>
      <c r="M16" s="605"/>
      <c r="N16" s="605"/>
      <c r="O16" s="605"/>
      <c r="P16" s="605"/>
      <c r="Q16" s="606"/>
      <c r="R16" s="607">
        <v>27302</v>
      </c>
      <c r="S16" s="608"/>
      <c r="T16" s="608"/>
      <c r="U16" s="608"/>
      <c r="V16" s="608"/>
      <c r="W16" s="608"/>
      <c r="X16" s="608"/>
      <c r="Y16" s="609"/>
      <c r="Z16" s="610">
        <v>0.1</v>
      </c>
      <c r="AA16" s="610"/>
      <c r="AB16" s="610"/>
      <c r="AC16" s="610"/>
      <c r="AD16" s="611">
        <v>27302</v>
      </c>
      <c r="AE16" s="611"/>
      <c r="AF16" s="611"/>
      <c r="AG16" s="611"/>
      <c r="AH16" s="611"/>
      <c r="AI16" s="611"/>
      <c r="AJ16" s="611"/>
      <c r="AK16" s="611"/>
      <c r="AL16" s="612">
        <v>0.2</v>
      </c>
      <c r="AM16" s="613"/>
      <c r="AN16" s="613"/>
      <c r="AO16" s="614"/>
      <c r="AP16" s="604" t="s">
        <v>264</v>
      </c>
      <c r="AQ16" s="605"/>
      <c r="AR16" s="605"/>
      <c r="AS16" s="605"/>
      <c r="AT16" s="605"/>
      <c r="AU16" s="605"/>
      <c r="AV16" s="605"/>
      <c r="AW16" s="605"/>
      <c r="AX16" s="605"/>
      <c r="AY16" s="605"/>
      <c r="AZ16" s="605"/>
      <c r="BA16" s="605"/>
      <c r="BB16" s="605"/>
      <c r="BC16" s="605"/>
      <c r="BD16" s="605"/>
      <c r="BE16" s="605"/>
      <c r="BF16" s="606"/>
      <c r="BG16" s="607" t="s">
        <v>129</v>
      </c>
      <c r="BH16" s="608"/>
      <c r="BI16" s="608"/>
      <c r="BJ16" s="608"/>
      <c r="BK16" s="608"/>
      <c r="BL16" s="608"/>
      <c r="BM16" s="608"/>
      <c r="BN16" s="609"/>
      <c r="BO16" s="610" t="s">
        <v>129</v>
      </c>
      <c r="BP16" s="610"/>
      <c r="BQ16" s="610"/>
      <c r="BR16" s="610"/>
      <c r="BS16" s="611" t="s">
        <v>129</v>
      </c>
      <c r="BT16" s="611"/>
      <c r="BU16" s="611"/>
      <c r="BV16" s="611"/>
      <c r="BW16" s="611"/>
      <c r="BX16" s="611"/>
      <c r="BY16" s="611"/>
      <c r="BZ16" s="611"/>
      <c r="CA16" s="611"/>
      <c r="CB16" s="615"/>
      <c r="CD16" s="604" t="s">
        <v>265</v>
      </c>
      <c r="CE16" s="605"/>
      <c r="CF16" s="605"/>
      <c r="CG16" s="605"/>
      <c r="CH16" s="605"/>
      <c r="CI16" s="605"/>
      <c r="CJ16" s="605"/>
      <c r="CK16" s="605"/>
      <c r="CL16" s="605"/>
      <c r="CM16" s="605"/>
      <c r="CN16" s="605"/>
      <c r="CO16" s="605"/>
      <c r="CP16" s="605"/>
      <c r="CQ16" s="606"/>
      <c r="CR16" s="607">
        <v>113062</v>
      </c>
      <c r="CS16" s="608"/>
      <c r="CT16" s="608"/>
      <c r="CU16" s="608"/>
      <c r="CV16" s="608"/>
      <c r="CW16" s="608"/>
      <c r="CX16" s="608"/>
      <c r="CY16" s="609"/>
      <c r="CZ16" s="610">
        <v>0.4</v>
      </c>
      <c r="DA16" s="610"/>
      <c r="DB16" s="610"/>
      <c r="DC16" s="610"/>
      <c r="DD16" s="616" t="s">
        <v>129</v>
      </c>
      <c r="DE16" s="608"/>
      <c r="DF16" s="608"/>
      <c r="DG16" s="608"/>
      <c r="DH16" s="608"/>
      <c r="DI16" s="608"/>
      <c r="DJ16" s="608"/>
      <c r="DK16" s="608"/>
      <c r="DL16" s="608"/>
      <c r="DM16" s="608"/>
      <c r="DN16" s="608"/>
      <c r="DO16" s="608"/>
      <c r="DP16" s="609"/>
      <c r="DQ16" s="616">
        <v>65416</v>
      </c>
      <c r="DR16" s="608"/>
      <c r="DS16" s="608"/>
      <c r="DT16" s="608"/>
      <c r="DU16" s="608"/>
      <c r="DV16" s="608"/>
      <c r="DW16" s="608"/>
      <c r="DX16" s="608"/>
      <c r="DY16" s="608"/>
      <c r="DZ16" s="608"/>
      <c r="EA16" s="608"/>
      <c r="EB16" s="608"/>
      <c r="EC16" s="617"/>
    </row>
    <row r="17" spans="2:133" ht="11.25" customHeight="1" x14ac:dyDescent="0.2">
      <c r="B17" s="604" t="s">
        <v>266</v>
      </c>
      <c r="C17" s="605"/>
      <c r="D17" s="605"/>
      <c r="E17" s="605"/>
      <c r="F17" s="605"/>
      <c r="G17" s="605"/>
      <c r="H17" s="605"/>
      <c r="I17" s="605"/>
      <c r="J17" s="605"/>
      <c r="K17" s="605"/>
      <c r="L17" s="605"/>
      <c r="M17" s="605"/>
      <c r="N17" s="605"/>
      <c r="O17" s="605"/>
      <c r="P17" s="605"/>
      <c r="Q17" s="606"/>
      <c r="R17" s="607">
        <v>33043</v>
      </c>
      <c r="S17" s="608"/>
      <c r="T17" s="608"/>
      <c r="U17" s="608"/>
      <c r="V17" s="608"/>
      <c r="W17" s="608"/>
      <c r="X17" s="608"/>
      <c r="Y17" s="609"/>
      <c r="Z17" s="610">
        <v>0.1</v>
      </c>
      <c r="AA17" s="610"/>
      <c r="AB17" s="610"/>
      <c r="AC17" s="610"/>
      <c r="AD17" s="611">
        <v>33043</v>
      </c>
      <c r="AE17" s="611"/>
      <c r="AF17" s="611"/>
      <c r="AG17" s="611"/>
      <c r="AH17" s="611"/>
      <c r="AI17" s="611"/>
      <c r="AJ17" s="611"/>
      <c r="AK17" s="611"/>
      <c r="AL17" s="612">
        <v>0.2</v>
      </c>
      <c r="AM17" s="613"/>
      <c r="AN17" s="613"/>
      <c r="AO17" s="614"/>
      <c r="AP17" s="604" t="s">
        <v>267</v>
      </c>
      <c r="AQ17" s="605"/>
      <c r="AR17" s="605"/>
      <c r="AS17" s="605"/>
      <c r="AT17" s="605"/>
      <c r="AU17" s="605"/>
      <c r="AV17" s="605"/>
      <c r="AW17" s="605"/>
      <c r="AX17" s="605"/>
      <c r="AY17" s="605"/>
      <c r="AZ17" s="605"/>
      <c r="BA17" s="605"/>
      <c r="BB17" s="605"/>
      <c r="BC17" s="605"/>
      <c r="BD17" s="605"/>
      <c r="BE17" s="605"/>
      <c r="BF17" s="606"/>
      <c r="BG17" s="607" t="s">
        <v>129</v>
      </c>
      <c r="BH17" s="608"/>
      <c r="BI17" s="608"/>
      <c r="BJ17" s="608"/>
      <c r="BK17" s="608"/>
      <c r="BL17" s="608"/>
      <c r="BM17" s="608"/>
      <c r="BN17" s="609"/>
      <c r="BO17" s="610" t="s">
        <v>129</v>
      </c>
      <c r="BP17" s="610"/>
      <c r="BQ17" s="610"/>
      <c r="BR17" s="610"/>
      <c r="BS17" s="611" t="s">
        <v>129</v>
      </c>
      <c r="BT17" s="611"/>
      <c r="BU17" s="611"/>
      <c r="BV17" s="611"/>
      <c r="BW17" s="611"/>
      <c r="BX17" s="611"/>
      <c r="BY17" s="611"/>
      <c r="BZ17" s="611"/>
      <c r="CA17" s="611"/>
      <c r="CB17" s="615"/>
      <c r="CD17" s="604" t="s">
        <v>268</v>
      </c>
      <c r="CE17" s="605"/>
      <c r="CF17" s="605"/>
      <c r="CG17" s="605"/>
      <c r="CH17" s="605"/>
      <c r="CI17" s="605"/>
      <c r="CJ17" s="605"/>
      <c r="CK17" s="605"/>
      <c r="CL17" s="605"/>
      <c r="CM17" s="605"/>
      <c r="CN17" s="605"/>
      <c r="CO17" s="605"/>
      <c r="CP17" s="605"/>
      <c r="CQ17" s="606"/>
      <c r="CR17" s="607">
        <v>3878219</v>
      </c>
      <c r="CS17" s="608"/>
      <c r="CT17" s="608"/>
      <c r="CU17" s="608"/>
      <c r="CV17" s="608"/>
      <c r="CW17" s="608"/>
      <c r="CX17" s="608"/>
      <c r="CY17" s="609"/>
      <c r="CZ17" s="610">
        <v>14.7</v>
      </c>
      <c r="DA17" s="610"/>
      <c r="DB17" s="610"/>
      <c r="DC17" s="610"/>
      <c r="DD17" s="616" t="s">
        <v>129</v>
      </c>
      <c r="DE17" s="608"/>
      <c r="DF17" s="608"/>
      <c r="DG17" s="608"/>
      <c r="DH17" s="608"/>
      <c r="DI17" s="608"/>
      <c r="DJ17" s="608"/>
      <c r="DK17" s="608"/>
      <c r="DL17" s="608"/>
      <c r="DM17" s="608"/>
      <c r="DN17" s="608"/>
      <c r="DO17" s="608"/>
      <c r="DP17" s="609"/>
      <c r="DQ17" s="616">
        <v>3856356</v>
      </c>
      <c r="DR17" s="608"/>
      <c r="DS17" s="608"/>
      <c r="DT17" s="608"/>
      <c r="DU17" s="608"/>
      <c r="DV17" s="608"/>
      <c r="DW17" s="608"/>
      <c r="DX17" s="608"/>
      <c r="DY17" s="608"/>
      <c r="DZ17" s="608"/>
      <c r="EA17" s="608"/>
      <c r="EB17" s="608"/>
      <c r="EC17" s="617"/>
    </row>
    <row r="18" spans="2:133" ht="11.25" customHeight="1" x14ac:dyDescent="0.2">
      <c r="B18" s="604" t="s">
        <v>269</v>
      </c>
      <c r="C18" s="605"/>
      <c r="D18" s="605"/>
      <c r="E18" s="605"/>
      <c r="F18" s="605"/>
      <c r="G18" s="605"/>
      <c r="H18" s="605"/>
      <c r="I18" s="605"/>
      <c r="J18" s="605"/>
      <c r="K18" s="605"/>
      <c r="L18" s="605"/>
      <c r="M18" s="605"/>
      <c r="N18" s="605"/>
      <c r="O18" s="605"/>
      <c r="P18" s="605"/>
      <c r="Q18" s="606"/>
      <c r="R18" s="607">
        <v>95544</v>
      </c>
      <c r="S18" s="608"/>
      <c r="T18" s="608"/>
      <c r="U18" s="608"/>
      <c r="V18" s="608"/>
      <c r="W18" s="608"/>
      <c r="X18" s="608"/>
      <c r="Y18" s="609"/>
      <c r="Z18" s="610">
        <v>0.3</v>
      </c>
      <c r="AA18" s="610"/>
      <c r="AB18" s="610"/>
      <c r="AC18" s="610"/>
      <c r="AD18" s="611">
        <v>95544</v>
      </c>
      <c r="AE18" s="611"/>
      <c r="AF18" s="611"/>
      <c r="AG18" s="611"/>
      <c r="AH18" s="611"/>
      <c r="AI18" s="611"/>
      <c r="AJ18" s="611"/>
      <c r="AK18" s="611"/>
      <c r="AL18" s="612">
        <v>0.69999998807907104</v>
      </c>
      <c r="AM18" s="613"/>
      <c r="AN18" s="613"/>
      <c r="AO18" s="614"/>
      <c r="AP18" s="604" t="s">
        <v>270</v>
      </c>
      <c r="AQ18" s="605"/>
      <c r="AR18" s="605"/>
      <c r="AS18" s="605"/>
      <c r="AT18" s="605"/>
      <c r="AU18" s="605"/>
      <c r="AV18" s="605"/>
      <c r="AW18" s="605"/>
      <c r="AX18" s="605"/>
      <c r="AY18" s="605"/>
      <c r="AZ18" s="605"/>
      <c r="BA18" s="605"/>
      <c r="BB18" s="605"/>
      <c r="BC18" s="605"/>
      <c r="BD18" s="605"/>
      <c r="BE18" s="605"/>
      <c r="BF18" s="606"/>
      <c r="BG18" s="607" t="s">
        <v>129</v>
      </c>
      <c r="BH18" s="608"/>
      <c r="BI18" s="608"/>
      <c r="BJ18" s="608"/>
      <c r="BK18" s="608"/>
      <c r="BL18" s="608"/>
      <c r="BM18" s="608"/>
      <c r="BN18" s="609"/>
      <c r="BO18" s="610" t="s">
        <v>129</v>
      </c>
      <c r="BP18" s="610"/>
      <c r="BQ18" s="610"/>
      <c r="BR18" s="610"/>
      <c r="BS18" s="611" t="s">
        <v>129</v>
      </c>
      <c r="BT18" s="611"/>
      <c r="BU18" s="611"/>
      <c r="BV18" s="611"/>
      <c r="BW18" s="611"/>
      <c r="BX18" s="611"/>
      <c r="BY18" s="611"/>
      <c r="BZ18" s="611"/>
      <c r="CA18" s="611"/>
      <c r="CB18" s="615"/>
      <c r="CD18" s="604" t="s">
        <v>271</v>
      </c>
      <c r="CE18" s="605"/>
      <c r="CF18" s="605"/>
      <c r="CG18" s="605"/>
      <c r="CH18" s="605"/>
      <c r="CI18" s="605"/>
      <c r="CJ18" s="605"/>
      <c r="CK18" s="605"/>
      <c r="CL18" s="605"/>
      <c r="CM18" s="605"/>
      <c r="CN18" s="605"/>
      <c r="CO18" s="605"/>
      <c r="CP18" s="605"/>
      <c r="CQ18" s="606"/>
      <c r="CR18" s="607" t="s">
        <v>129</v>
      </c>
      <c r="CS18" s="608"/>
      <c r="CT18" s="608"/>
      <c r="CU18" s="608"/>
      <c r="CV18" s="608"/>
      <c r="CW18" s="608"/>
      <c r="CX18" s="608"/>
      <c r="CY18" s="609"/>
      <c r="CZ18" s="610" t="s">
        <v>129</v>
      </c>
      <c r="DA18" s="610"/>
      <c r="DB18" s="610"/>
      <c r="DC18" s="610"/>
      <c r="DD18" s="616" t="s">
        <v>129</v>
      </c>
      <c r="DE18" s="608"/>
      <c r="DF18" s="608"/>
      <c r="DG18" s="608"/>
      <c r="DH18" s="608"/>
      <c r="DI18" s="608"/>
      <c r="DJ18" s="608"/>
      <c r="DK18" s="608"/>
      <c r="DL18" s="608"/>
      <c r="DM18" s="608"/>
      <c r="DN18" s="608"/>
      <c r="DO18" s="608"/>
      <c r="DP18" s="609"/>
      <c r="DQ18" s="616" t="s">
        <v>129</v>
      </c>
      <c r="DR18" s="608"/>
      <c r="DS18" s="608"/>
      <c r="DT18" s="608"/>
      <c r="DU18" s="608"/>
      <c r="DV18" s="608"/>
      <c r="DW18" s="608"/>
      <c r="DX18" s="608"/>
      <c r="DY18" s="608"/>
      <c r="DZ18" s="608"/>
      <c r="EA18" s="608"/>
      <c r="EB18" s="608"/>
      <c r="EC18" s="617"/>
    </row>
    <row r="19" spans="2:133" ht="11.25" customHeight="1" x14ac:dyDescent="0.2">
      <c r="B19" s="604" t="s">
        <v>272</v>
      </c>
      <c r="C19" s="605"/>
      <c r="D19" s="605"/>
      <c r="E19" s="605"/>
      <c r="F19" s="605"/>
      <c r="G19" s="605"/>
      <c r="H19" s="605"/>
      <c r="I19" s="605"/>
      <c r="J19" s="605"/>
      <c r="K19" s="605"/>
      <c r="L19" s="605"/>
      <c r="M19" s="605"/>
      <c r="N19" s="605"/>
      <c r="O19" s="605"/>
      <c r="P19" s="605"/>
      <c r="Q19" s="606"/>
      <c r="R19" s="607">
        <v>13897</v>
      </c>
      <c r="S19" s="608"/>
      <c r="T19" s="608"/>
      <c r="U19" s="608"/>
      <c r="V19" s="608"/>
      <c r="W19" s="608"/>
      <c r="X19" s="608"/>
      <c r="Y19" s="609"/>
      <c r="Z19" s="610">
        <v>0</v>
      </c>
      <c r="AA19" s="610"/>
      <c r="AB19" s="610"/>
      <c r="AC19" s="610"/>
      <c r="AD19" s="611">
        <v>13897</v>
      </c>
      <c r="AE19" s="611"/>
      <c r="AF19" s="611"/>
      <c r="AG19" s="611"/>
      <c r="AH19" s="611"/>
      <c r="AI19" s="611"/>
      <c r="AJ19" s="611"/>
      <c r="AK19" s="611"/>
      <c r="AL19" s="612">
        <v>0.1</v>
      </c>
      <c r="AM19" s="613"/>
      <c r="AN19" s="613"/>
      <c r="AO19" s="614"/>
      <c r="AP19" s="604" t="s">
        <v>273</v>
      </c>
      <c r="AQ19" s="605"/>
      <c r="AR19" s="605"/>
      <c r="AS19" s="605"/>
      <c r="AT19" s="605"/>
      <c r="AU19" s="605"/>
      <c r="AV19" s="605"/>
      <c r="AW19" s="605"/>
      <c r="AX19" s="605"/>
      <c r="AY19" s="605"/>
      <c r="AZ19" s="605"/>
      <c r="BA19" s="605"/>
      <c r="BB19" s="605"/>
      <c r="BC19" s="605"/>
      <c r="BD19" s="605"/>
      <c r="BE19" s="605"/>
      <c r="BF19" s="606"/>
      <c r="BG19" s="607">
        <v>29748</v>
      </c>
      <c r="BH19" s="608"/>
      <c r="BI19" s="608"/>
      <c r="BJ19" s="608"/>
      <c r="BK19" s="608"/>
      <c r="BL19" s="608"/>
      <c r="BM19" s="608"/>
      <c r="BN19" s="609"/>
      <c r="BO19" s="610">
        <v>0.8</v>
      </c>
      <c r="BP19" s="610"/>
      <c r="BQ19" s="610"/>
      <c r="BR19" s="610"/>
      <c r="BS19" s="611" t="s">
        <v>129</v>
      </c>
      <c r="BT19" s="611"/>
      <c r="BU19" s="611"/>
      <c r="BV19" s="611"/>
      <c r="BW19" s="611"/>
      <c r="BX19" s="611"/>
      <c r="BY19" s="611"/>
      <c r="BZ19" s="611"/>
      <c r="CA19" s="611"/>
      <c r="CB19" s="615"/>
      <c r="CD19" s="604" t="s">
        <v>274</v>
      </c>
      <c r="CE19" s="605"/>
      <c r="CF19" s="605"/>
      <c r="CG19" s="605"/>
      <c r="CH19" s="605"/>
      <c r="CI19" s="605"/>
      <c r="CJ19" s="605"/>
      <c r="CK19" s="605"/>
      <c r="CL19" s="605"/>
      <c r="CM19" s="605"/>
      <c r="CN19" s="605"/>
      <c r="CO19" s="605"/>
      <c r="CP19" s="605"/>
      <c r="CQ19" s="606"/>
      <c r="CR19" s="607" t="s">
        <v>129</v>
      </c>
      <c r="CS19" s="608"/>
      <c r="CT19" s="608"/>
      <c r="CU19" s="608"/>
      <c r="CV19" s="608"/>
      <c r="CW19" s="608"/>
      <c r="CX19" s="608"/>
      <c r="CY19" s="609"/>
      <c r="CZ19" s="610" t="s">
        <v>129</v>
      </c>
      <c r="DA19" s="610"/>
      <c r="DB19" s="610"/>
      <c r="DC19" s="610"/>
      <c r="DD19" s="616" t="s">
        <v>129</v>
      </c>
      <c r="DE19" s="608"/>
      <c r="DF19" s="608"/>
      <c r="DG19" s="608"/>
      <c r="DH19" s="608"/>
      <c r="DI19" s="608"/>
      <c r="DJ19" s="608"/>
      <c r="DK19" s="608"/>
      <c r="DL19" s="608"/>
      <c r="DM19" s="608"/>
      <c r="DN19" s="608"/>
      <c r="DO19" s="608"/>
      <c r="DP19" s="609"/>
      <c r="DQ19" s="616" t="s">
        <v>129</v>
      </c>
      <c r="DR19" s="608"/>
      <c r="DS19" s="608"/>
      <c r="DT19" s="608"/>
      <c r="DU19" s="608"/>
      <c r="DV19" s="608"/>
      <c r="DW19" s="608"/>
      <c r="DX19" s="608"/>
      <c r="DY19" s="608"/>
      <c r="DZ19" s="608"/>
      <c r="EA19" s="608"/>
      <c r="EB19" s="608"/>
      <c r="EC19" s="617"/>
    </row>
    <row r="20" spans="2:133" ht="11.25" customHeight="1" x14ac:dyDescent="0.2">
      <c r="B20" s="604" t="s">
        <v>275</v>
      </c>
      <c r="C20" s="605"/>
      <c r="D20" s="605"/>
      <c r="E20" s="605"/>
      <c r="F20" s="605"/>
      <c r="G20" s="605"/>
      <c r="H20" s="605"/>
      <c r="I20" s="605"/>
      <c r="J20" s="605"/>
      <c r="K20" s="605"/>
      <c r="L20" s="605"/>
      <c r="M20" s="605"/>
      <c r="N20" s="605"/>
      <c r="O20" s="605"/>
      <c r="P20" s="605"/>
      <c r="Q20" s="606"/>
      <c r="R20" s="607">
        <v>8492</v>
      </c>
      <c r="S20" s="608"/>
      <c r="T20" s="608"/>
      <c r="U20" s="608"/>
      <c r="V20" s="608"/>
      <c r="W20" s="608"/>
      <c r="X20" s="608"/>
      <c r="Y20" s="609"/>
      <c r="Z20" s="610">
        <v>0</v>
      </c>
      <c r="AA20" s="610"/>
      <c r="AB20" s="610"/>
      <c r="AC20" s="610"/>
      <c r="AD20" s="611">
        <v>8492</v>
      </c>
      <c r="AE20" s="611"/>
      <c r="AF20" s="611"/>
      <c r="AG20" s="611"/>
      <c r="AH20" s="611"/>
      <c r="AI20" s="611"/>
      <c r="AJ20" s="611"/>
      <c r="AK20" s="611"/>
      <c r="AL20" s="612">
        <v>0.1</v>
      </c>
      <c r="AM20" s="613"/>
      <c r="AN20" s="613"/>
      <c r="AO20" s="614"/>
      <c r="AP20" s="604" t="s">
        <v>276</v>
      </c>
      <c r="AQ20" s="605"/>
      <c r="AR20" s="605"/>
      <c r="AS20" s="605"/>
      <c r="AT20" s="605"/>
      <c r="AU20" s="605"/>
      <c r="AV20" s="605"/>
      <c r="AW20" s="605"/>
      <c r="AX20" s="605"/>
      <c r="AY20" s="605"/>
      <c r="AZ20" s="605"/>
      <c r="BA20" s="605"/>
      <c r="BB20" s="605"/>
      <c r="BC20" s="605"/>
      <c r="BD20" s="605"/>
      <c r="BE20" s="605"/>
      <c r="BF20" s="606"/>
      <c r="BG20" s="607">
        <v>29748</v>
      </c>
      <c r="BH20" s="608"/>
      <c r="BI20" s="608"/>
      <c r="BJ20" s="608"/>
      <c r="BK20" s="608"/>
      <c r="BL20" s="608"/>
      <c r="BM20" s="608"/>
      <c r="BN20" s="609"/>
      <c r="BO20" s="610">
        <v>0.8</v>
      </c>
      <c r="BP20" s="610"/>
      <c r="BQ20" s="610"/>
      <c r="BR20" s="610"/>
      <c r="BS20" s="611" t="s">
        <v>129</v>
      </c>
      <c r="BT20" s="611"/>
      <c r="BU20" s="611"/>
      <c r="BV20" s="611"/>
      <c r="BW20" s="611"/>
      <c r="BX20" s="611"/>
      <c r="BY20" s="611"/>
      <c r="BZ20" s="611"/>
      <c r="CA20" s="611"/>
      <c r="CB20" s="615"/>
      <c r="CD20" s="604" t="s">
        <v>277</v>
      </c>
      <c r="CE20" s="605"/>
      <c r="CF20" s="605"/>
      <c r="CG20" s="605"/>
      <c r="CH20" s="605"/>
      <c r="CI20" s="605"/>
      <c r="CJ20" s="605"/>
      <c r="CK20" s="605"/>
      <c r="CL20" s="605"/>
      <c r="CM20" s="605"/>
      <c r="CN20" s="605"/>
      <c r="CO20" s="605"/>
      <c r="CP20" s="605"/>
      <c r="CQ20" s="606"/>
      <c r="CR20" s="607">
        <v>26450443</v>
      </c>
      <c r="CS20" s="608"/>
      <c r="CT20" s="608"/>
      <c r="CU20" s="608"/>
      <c r="CV20" s="608"/>
      <c r="CW20" s="608"/>
      <c r="CX20" s="608"/>
      <c r="CY20" s="609"/>
      <c r="CZ20" s="610">
        <v>100</v>
      </c>
      <c r="DA20" s="610"/>
      <c r="DB20" s="610"/>
      <c r="DC20" s="610"/>
      <c r="DD20" s="616">
        <v>3401555</v>
      </c>
      <c r="DE20" s="608"/>
      <c r="DF20" s="608"/>
      <c r="DG20" s="608"/>
      <c r="DH20" s="608"/>
      <c r="DI20" s="608"/>
      <c r="DJ20" s="608"/>
      <c r="DK20" s="608"/>
      <c r="DL20" s="608"/>
      <c r="DM20" s="608"/>
      <c r="DN20" s="608"/>
      <c r="DO20" s="608"/>
      <c r="DP20" s="609"/>
      <c r="DQ20" s="616">
        <v>16749641</v>
      </c>
      <c r="DR20" s="608"/>
      <c r="DS20" s="608"/>
      <c r="DT20" s="608"/>
      <c r="DU20" s="608"/>
      <c r="DV20" s="608"/>
      <c r="DW20" s="608"/>
      <c r="DX20" s="608"/>
      <c r="DY20" s="608"/>
      <c r="DZ20" s="608"/>
      <c r="EA20" s="608"/>
      <c r="EB20" s="608"/>
      <c r="EC20" s="617"/>
    </row>
    <row r="21" spans="2:133" ht="11.25" customHeight="1" x14ac:dyDescent="0.2">
      <c r="B21" s="604" t="s">
        <v>278</v>
      </c>
      <c r="C21" s="605"/>
      <c r="D21" s="605"/>
      <c r="E21" s="605"/>
      <c r="F21" s="605"/>
      <c r="G21" s="605"/>
      <c r="H21" s="605"/>
      <c r="I21" s="605"/>
      <c r="J21" s="605"/>
      <c r="K21" s="605"/>
      <c r="L21" s="605"/>
      <c r="M21" s="605"/>
      <c r="N21" s="605"/>
      <c r="O21" s="605"/>
      <c r="P21" s="605"/>
      <c r="Q21" s="606"/>
      <c r="R21" s="607">
        <v>1873</v>
      </c>
      <c r="S21" s="608"/>
      <c r="T21" s="608"/>
      <c r="U21" s="608"/>
      <c r="V21" s="608"/>
      <c r="W21" s="608"/>
      <c r="X21" s="608"/>
      <c r="Y21" s="609"/>
      <c r="Z21" s="610">
        <v>0</v>
      </c>
      <c r="AA21" s="610"/>
      <c r="AB21" s="610"/>
      <c r="AC21" s="610"/>
      <c r="AD21" s="611">
        <v>1873</v>
      </c>
      <c r="AE21" s="611"/>
      <c r="AF21" s="611"/>
      <c r="AG21" s="611"/>
      <c r="AH21" s="611"/>
      <c r="AI21" s="611"/>
      <c r="AJ21" s="611"/>
      <c r="AK21" s="611"/>
      <c r="AL21" s="612">
        <v>0</v>
      </c>
      <c r="AM21" s="613"/>
      <c r="AN21" s="613"/>
      <c r="AO21" s="614"/>
      <c r="AP21" s="604" t="s">
        <v>279</v>
      </c>
      <c r="AQ21" s="620"/>
      <c r="AR21" s="620"/>
      <c r="AS21" s="620"/>
      <c r="AT21" s="620"/>
      <c r="AU21" s="620"/>
      <c r="AV21" s="620"/>
      <c r="AW21" s="620"/>
      <c r="AX21" s="620"/>
      <c r="AY21" s="620"/>
      <c r="AZ21" s="620"/>
      <c r="BA21" s="620"/>
      <c r="BB21" s="620"/>
      <c r="BC21" s="620"/>
      <c r="BD21" s="620"/>
      <c r="BE21" s="620"/>
      <c r="BF21" s="621"/>
      <c r="BG21" s="607">
        <v>29748</v>
      </c>
      <c r="BH21" s="608"/>
      <c r="BI21" s="608"/>
      <c r="BJ21" s="608"/>
      <c r="BK21" s="608"/>
      <c r="BL21" s="608"/>
      <c r="BM21" s="608"/>
      <c r="BN21" s="609"/>
      <c r="BO21" s="610">
        <v>0.8</v>
      </c>
      <c r="BP21" s="610"/>
      <c r="BQ21" s="610"/>
      <c r="BR21" s="610"/>
      <c r="BS21" s="611" t="s">
        <v>129</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x14ac:dyDescent="0.2">
      <c r="B22" s="636" t="s">
        <v>280</v>
      </c>
      <c r="C22" s="637"/>
      <c r="D22" s="637"/>
      <c r="E22" s="637"/>
      <c r="F22" s="637"/>
      <c r="G22" s="637"/>
      <c r="H22" s="637"/>
      <c r="I22" s="637"/>
      <c r="J22" s="637"/>
      <c r="K22" s="637"/>
      <c r="L22" s="637"/>
      <c r="M22" s="637"/>
      <c r="N22" s="637"/>
      <c r="O22" s="637"/>
      <c r="P22" s="637"/>
      <c r="Q22" s="638"/>
      <c r="R22" s="607">
        <v>71282</v>
      </c>
      <c r="S22" s="608"/>
      <c r="T22" s="608"/>
      <c r="U22" s="608"/>
      <c r="V22" s="608"/>
      <c r="W22" s="608"/>
      <c r="X22" s="608"/>
      <c r="Y22" s="609"/>
      <c r="Z22" s="610">
        <v>0.3</v>
      </c>
      <c r="AA22" s="610"/>
      <c r="AB22" s="610"/>
      <c r="AC22" s="610"/>
      <c r="AD22" s="611">
        <v>71282</v>
      </c>
      <c r="AE22" s="611"/>
      <c r="AF22" s="611"/>
      <c r="AG22" s="611"/>
      <c r="AH22" s="611"/>
      <c r="AI22" s="611"/>
      <c r="AJ22" s="611"/>
      <c r="AK22" s="611"/>
      <c r="AL22" s="612">
        <v>0.5</v>
      </c>
      <c r="AM22" s="613"/>
      <c r="AN22" s="613"/>
      <c r="AO22" s="614"/>
      <c r="AP22" s="604" t="s">
        <v>281</v>
      </c>
      <c r="AQ22" s="620"/>
      <c r="AR22" s="620"/>
      <c r="AS22" s="620"/>
      <c r="AT22" s="620"/>
      <c r="AU22" s="620"/>
      <c r="AV22" s="620"/>
      <c r="AW22" s="620"/>
      <c r="AX22" s="620"/>
      <c r="AY22" s="620"/>
      <c r="AZ22" s="620"/>
      <c r="BA22" s="620"/>
      <c r="BB22" s="620"/>
      <c r="BC22" s="620"/>
      <c r="BD22" s="620"/>
      <c r="BE22" s="620"/>
      <c r="BF22" s="621"/>
      <c r="BG22" s="607" t="s">
        <v>129</v>
      </c>
      <c r="BH22" s="608"/>
      <c r="BI22" s="608"/>
      <c r="BJ22" s="608"/>
      <c r="BK22" s="608"/>
      <c r="BL22" s="608"/>
      <c r="BM22" s="608"/>
      <c r="BN22" s="609"/>
      <c r="BO22" s="610" t="s">
        <v>129</v>
      </c>
      <c r="BP22" s="610"/>
      <c r="BQ22" s="610"/>
      <c r="BR22" s="610"/>
      <c r="BS22" s="611" t="s">
        <v>129</v>
      </c>
      <c r="BT22" s="611"/>
      <c r="BU22" s="611"/>
      <c r="BV22" s="611"/>
      <c r="BW22" s="611"/>
      <c r="BX22" s="611"/>
      <c r="BY22" s="611"/>
      <c r="BZ22" s="611"/>
      <c r="CA22" s="611"/>
      <c r="CB22" s="615"/>
      <c r="CD22" s="589" t="s">
        <v>282</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2">
      <c r="B23" s="604" t="s">
        <v>283</v>
      </c>
      <c r="C23" s="605"/>
      <c r="D23" s="605"/>
      <c r="E23" s="605"/>
      <c r="F23" s="605"/>
      <c r="G23" s="605"/>
      <c r="H23" s="605"/>
      <c r="I23" s="605"/>
      <c r="J23" s="605"/>
      <c r="K23" s="605"/>
      <c r="L23" s="605"/>
      <c r="M23" s="605"/>
      <c r="N23" s="605"/>
      <c r="O23" s="605"/>
      <c r="P23" s="605"/>
      <c r="Q23" s="606"/>
      <c r="R23" s="607">
        <v>10101378</v>
      </c>
      <c r="S23" s="608"/>
      <c r="T23" s="608"/>
      <c r="U23" s="608"/>
      <c r="V23" s="608"/>
      <c r="W23" s="608"/>
      <c r="X23" s="608"/>
      <c r="Y23" s="609"/>
      <c r="Z23" s="610">
        <v>36.299999999999997</v>
      </c>
      <c r="AA23" s="610"/>
      <c r="AB23" s="610"/>
      <c r="AC23" s="610"/>
      <c r="AD23" s="611">
        <v>9317043</v>
      </c>
      <c r="AE23" s="611"/>
      <c r="AF23" s="611"/>
      <c r="AG23" s="611"/>
      <c r="AH23" s="611"/>
      <c r="AI23" s="611"/>
      <c r="AJ23" s="611"/>
      <c r="AK23" s="611"/>
      <c r="AL23" s="612">
        <v>63.7</v>
      </c>
      <c r="AM23" s="613"/>
      <c r="AN23" s="613"/>
      <c r="AO23" s="614"/>
      <c r="AP23" s="604" t="s">
        <v>284</v>
      </c>
      <c r="AQ23" s="620"/>
      <c r="AR23" s="620"/>
      <c r="AS23" s="620"/>
      <c r="AT23" s="620"/>
      <c r="AU23" s="620"/>
      <c r="AV23" s="620"/>
      <c r="AW23" s="620"/>
      <c r="AX23" s="620"/>
      <c r="AY23" s="620"/>
      <c r="AZ23" s="620"/>
      <c r="BA23" s="620"/>
      <c r="BB23" s="620"/>
      <c r="BC23" s="620"/>
      <c r="BD23" s="620"/>
      <c r="BE23" s="620"/>
      <c r="BF23" s="621"/>
      <c r="BG23" s="607" t="s">
        <v>129</v>
      </c>
      <c r="BH23" s="608"/>
      <c r="BI23" s="608"/>
      <c r="BJ23" s="608"/>
      <c r="BK23" s="608"/>
      <c r="BL23" s="608"/>
      <c r="BM23" s="608"/>
      <c r="BN23" s="609"/>
      <c r="BO23" s="610" t="s">
        <v>129</v>
      </c>
      <c r="BP23" s="610"/>
      <c r="BQ23" s="610"/>
      <c r="BR23" s="610"/>
      <c r="BS23" s="611" t="s">
        <v>129</v>
      </c>
      <c r="BT23" s="611"/>
      <c r="BU23" s="611"/>
      <c r="BV23" s="611"/>
      <c r="BW23" s="611"/>
      <c r="BX23" s="611"/>
      <c r="BY23" s="611"/>
      <c r="BZ23" s="611"/>
      <c r="CA23" s="611"/>
      <c r="CB23" s="615"/>
      <c r="CD23" s="589" t="s">
        <v>224</v>
      </c>
      <c r="CE23" s="590"/>
      <c r="CF23" s="590"/>
      <c r="CG23" s="590"/>
      <c r="CH23" s="590"/>
      <c r="CI23" s="590"/>
      <c r="CJ23" s="590"/>
      <c r="CK23" s="590"/>
      <c r="CL23" s="590"/>
      <c r="CM23" s="590"/>
      <c r="CN23" s="590"/>
      <c r="CO23" s="590"/>
      <c r="CP23" s="590"/>
      <c r="CQ23" s="591"/>
      <c r="CR23" s="589" t="s">
        <v>285</v>
      </c>
      <c r="CS23" s="590"/>
      <c r="CT23" s="590"/>
      <c r="CU23" s="590"/>
      <c r="CV23" s="590"/>
      <c r="CW23" s="590"/>
      <c r="CX23" s="590"/>
      <c r="CY23" s="591"/>
      <c r="CZ23" s="589" t="s">
        <v>286</v>
      </c>
      <c r="DA23" s="590"/>
      <c r="DB23" s="590"/>
      <c r="DC23" s="591"/>
      <c r="DD23" s="589" t="s">
        <v>287</v>
      </c>
      <c r="DE23" s="590"/>
      <c r="DF23" s="590"/>
      <c r="DG23" s="590"/>
      <c r="DH23" s="590"/>
      <c r="DI23" s="590"/>
      <c r="DJ23" s="590"/>
      <c r="DK23" s="591"/>
      <c r="DL23" s="631" t="s">
        <v>288</v>
      </c>
      <c r="DM23" s="632"/>
      <c r="DN23" s="632"/>
      <c r="DO23" s="632"/>
      <c r="DP23" s="632"/>
      <c r="DQ23" s="632"/>
      <c r="DR23" s="632"/>
      <c r="DS23" s="632"/>
      <c r="DT23" s="632"/>
      <c r="DU23" s="632"/>
      <c r="DV23" s="633"/>
      <c r="DW23" s="589" t="s">
        <v>289</v>
      </c>
      <c r="DX23" s="590"/>
      <c r="DY23" s="590"/>
      <c r="DZ23" s="590"/>
      <c r="EA23" s="590"/>
      <c r="EB23" s="590"/>
      <c r="EC23" s="591"/>
    </row>
    <row r="24" spans="2:133" ht="11.25" customHeight="1" x14ac:dyDescent="0.2">
      <c r="B24" s="604" t="s">
        <v>290</v>
      </c>
      <c r="C24" s="605"/>
      <c r="D24" s="605"/>
      <c r="E24" s="605"/>
      <c r="F24" s="605"/>
      <c r="G24" s="605"/>
      <c r="H24" s="605"/>
      <c r="I24" s="605"/>
      <c r="J24" s="605"/>
      <c r="K24" s="605"/>
      <c r="L24" s="605"/>
      <c r="M24" s="605"/>
      <c r="N24" s="605"/>
      <c r="O24" s="605"/>
      <c r="P24" s="605"/>
      <c r="Q24" s="606"/>
      <c r="R24" s="607">
        <v>9317043</v>
      </c>
      <c r="S24" s="608"/>
      <c r="T24" s="608"/>
      <c r="U24" s="608"/>
      <c r="V24" s="608"/>
      <c r="W24" s="608"/>
      <c r="X24" s="608"/>
      <c r="Y24" s="609"/>
      <c r="Z24" s="610">
        <v>33.5</v>
      </c>
      <c r="AA24" s="610"/>
      <c r="AB24" s="610"/>
      <c r="AC24" s="610"/>
      <c r="AD24" s="611">
        <v>9317043</v>
      </c>
      <c r="AE24" s="611"/>
      <c r="AF24" s="611"/>
      <c r="AG24" s="611"/>
      <c r="AH24" s="611"/>
      <c r="AI24" s="611"/>
      <c r="AJ24" s="611"/>
      <c r="AK24" s="611"/>
      <c r="AL24" s="612">
        <v>63.7</v>
      </c>
      <c r="AM24" s="613"/>
      <c r="AN24" s="613"/>
      <c r="AO24" s="614"/>
      <c r="AP24" s="604" t="s">
        <v>291</v>
      </c>
      <c r="AQ24" s="620"/>
      <c r="AR24" s="620"/>
      <c r="AS24" s="620"/>
      <c r="AT24" s="620"/>
      <c r="AU24" s="620"/>
      <c r="AV24" s="620"/>
      <c r="AW24" s="620"/>
      <c r="AX24" s="620"/>
      <c r="AY24" s="620"/>
      <c r="AZ24" s="620"/>
      <c r="BA24" s="620"/>
      <c r="BB24" s="620"/>
      <c r="BC24" s="620"/>
      <c r="BD24" s="620"/>
      <c r="BE24" s="620"/>
      <c r="BF24" s="621"/>
      <c r="BG24" s="607" t="s">
        <v>129</v>
      </c>
      <c r="BH24" s="608"/>
      <c r="BI24" s="608"/>
      <c r="BJ24" s="608"/>
      <c r="BK24" s="608"/>
      <c r="BL24" s="608"/>
      <c r="BM24" s="608"/>
      <c r="BN24" s="609"/>
      <c r="BO24" s="610" t="s">
        <v>129</v>
      </c>
      <c r="BP24" s="610"/>
      <c r="BQ24" s="610"/>
      <c r="BR24" s="610"/>
      <c r="BS24" s="611" t="s">
        <v>129</v>
      </c>
      <c r="BT24" s="611"/>
      <c r="BU24" s="611"/>
      <c r="BV24" s="611"/>
      <c r="BW24" s="611"/>
      <c r="BX24" s="611"/>
      <c r="BY24" s="611"/>
      <c r="BZ24" s="611"/>
      <c r="CA24" s="611"/>
      <c r="CB24" s="615"/>
      <c r="CD24" s="593" t="s">
        <v>292</v>
      </c>
      <c r="CE24" s="594"/>
      <c r="CF24" s="594"/>
      <c r="CG24" s="594"/>
      <c r="CH24" s="594"/>
      <c r="CI24" s="594"/>
      <c r="CJ24" s="594"/>
      <c r="CK24" s="594"/>
      <c r="CL24" s="594"/>
      <c r="CM24" s="594"/>
      <c r="CN24" s="594"/>
      <c r="CO24" s="594"/>
      <c r="CP24" s="594"/>
      <c r="CQ24" s="595"/>
      <c r="CR24" s="596">
        <v>11507768</v>
      </c>
      <c r="CS24" s="597"/>
      <c r="CT24" s="597"/>
      <c r="CU24" s="597"/>
      <c r="CV24" s="597"/>
      <c r="CW24" s="597"/>
      <c r="CX24" s="597"/>
      <c r="CY24" s="598"/>
      <c r="CZ24" s="601">
        <v>43.5</v>
      </c>
      <c r="DA24" s="602"/>
      <c r="DB24" s="602"/>
      <c r="DC24" s="618"/>
      <c r="DD24" s="639">
        <v>8350004</v>
      </c>
      <c r="DE24" s="597"/>
      <c r="DF24" s="597"/>
      <c r="DG24" s="597"/>
      <c r="DH24" s="597"/>
      <c r="DI24" s="597"/>
      <c r="DJ24" s="597"/>
      <c r="DK24" s="598"/>
      <c r="DL24" s="639">
        <v>8262338</v>
      </c>
      <c r="DM24" s="597"/>
      <c r="DN24" s="597"/>
      <c r="DO24" s="597"/>
      <c r="DP24" s="597"/>
      <c r="DQ24" s="597"/>
      <c r="DR24" s="597"/>
      <c r="DS24" s="597"/>
      <c r="DT24" s="597"/>
      <c r="DU24" s="597"/>
      <c r="DV24" s="598"/>
      <c r="DW24" s="601">
        <v>56.5</v>
      </c>
      <c r="DX24" s="602"/>
      <c r="DY24" s="602"/>
      <c r="DZ24" s="602"/>
      <c r="EA24" s="602"/>
      <c r="EB24" s="602"/>
      <c r="EC24" s="603"/>
    </row>
    <row r="25" spans="2:133" ht="11.25" customHeight="1" x14ac:dyDescent="0.2">
      <c r="B25" s="604" t="s">
        <v>293</v>
      </c>
      <c r="C25" s="605"/>
      <c r="D25" s="605"/>
      <c r="E25" s="605"/>
      <c r="F25" s="605"/>
      <c r="G25" s="605"/>
      <c r="H25" s="605"/>
      <c r="I25" s="605"/>
      <c r="J25" s="605"/>
      <c r="K25" s="605"/>
      <c r="L25" s="605"/>
      <c r="M25" s="605"/>
      <c r="N25" s="605"/>
      <c r="O25" s="605"/>
      <c r="P25" s="605"/>
      <c r="Q25" s="606"/>
      <c r="R25" s="607">
        <v>784251</v>
      </c>
      <c r="S25" s="608"/>
      <c r="T25" s="608"/>
      <c r="U25" s="608"/>
      <c r="V25" s="608"/>
      <c r="W25" s="608"/>
      <c r="X25" s="608"/>
      <c r="Y25" s="609"/>
      <c r="Z25" s="610">
        <v>2.8</v>
      </c>
      <c r="AA25" s="610"/>
      <c r="AB25" s="610"/>
      <c r="AC25" s="610"/>
      <c r="AD25" s="611" t="s">
        <v>129</v>
      </c>
      <c r="AE25" s="611"/>
      <c r="AF25" s="611"/>
      <c r="AG25" s="611"/>
      <c r="AH25" s="611"/>
      <c r="AI25" s="611"/>
      <c r="AJ25" s="611"/>
      <c r="AK25" s="611"/>
      <c r="AL25" s="612" t="s">
        <v>129</v>
      </c>
      <c r="AM25" s="613"/>
      <c r="AN25" s="613"/>
      <c r="AO25" s="614"/>
      <c r="AP25" s="604" t="s">
        <v>294</v>
      </c>
      <c r="AQ25" s="620"/>
      <c r="AR25" s="620"/>
      <c r="AS25" s="620"/>
      <c r="AT25" s="620"/>
      <c r="AU25" s="620"/>
      <c r="AV25" s="620"/>
      <c r="AW25" s="620"/>
      <c r="AX25" s="620"/>
      <c r="AY25" s="620"/>
      <c r="AZ25" s="620"/>
      <c r="BA25" s="620"/>
      <c r="BB25" s="620"/>
      <c r="BC25" s="620"/>
      <c r="BD25" s="620"/>
      <c r="BE25" s="620"/>
      <c r="BF25" s="621"/>
      <c r="BG25" s="607" t="s">
        <v>129</v>
      </c>
      <c r="BH25" s="608"/>
      <c r="BI25" s="608"/>
      <c r="BJ25" s="608"/>
      <c r="BK25" s="608"/>
      <c r="BL25" s="608"/>
      <c r="BM25" s="608"/>
      <c r="BN25" s="609"/>
      <c r="BO25" s="610" t="s">
        <v>129</v>
      </c>
      <c r="BP25" s="610"/>
      <c r="BQ25" s="610"/>
      <c r="BR25" s="610"/>
      <c r="BS25" s="611" t="s">
        <v>129</v>
      </c>
      <c r="BT25" s="611"/>
      <c r="BU25" s="611"/>
      <c r="BV25" s="611"/>
      <c r="BW25" s="611"/>
      <c r="BX25" s="611"/>
      <c r="BY25" s="611"/>
      <c r="BZ25" s="611"/>
      <c r="CA25" s="611"/>
      <c r="CB25" s="615"/>
      <c r="CD25" s="604" t="s">
        <v>295</v>
      </c>
      <c r="CE25" s="605"/>
      <c r="CF25" s="605"/>
      <c r="CG25" s="605"/>
      <c r="CH25" s="605"/>
      <c r="CI25" s="605"/>
      <c r="CJ25" s="605"/>
      <c r="CK25" s="605"/>
      <c r="CL25" s="605"/>
      <c r="CM25" s="605"/>
      <c r="CN25" s="605"/>
      <c r="CO25" s="605"/>
      <c r="CP25" s="605"/>
      <c r="CQ25" s="606"/>
      <c r="CR25" s="607">
        <v>4153561</v>
      </c>
      <c r="CS25" s="640"/>
      <c r="CT25" s="640"/>
      <c r="CU25" s="640"/>
      <c r="CV25" s="640"/>
      <c r="CW25" s="640"/>
      <c r="CX25" s="640"/>
      <c r="CY25" s="641"/>
      <c r="CZ25" s="612">
        <v>15.7</v>
      </c>
      <c r="DA25" s="634"/>
      <c r="DB25" s="634"/>
      <c r="DC25" s="642"/>
      <c r="DD25" s="616">
        <v>3800755</v>
      </c>
      <c r="DE25" s="640"/>
      <c r="DF25" s="640"/>
      <c r="DG25" s="640"/>
      <c r="DH25" s="640"/>
      <c r="DI25" s="640"/>
      <c r="DJ25" s="640"/>
      <c r="DK25" s="641"/>
      <c r="DL25" s="616">
        <v>3746117</v>
      </c>
      <c r="DM25" s="640"/>
      <c r="DN25" s="640"/>
      <c r="DO25" s="640"/>
      <c r="DP25" s="640"/>
      <c r="DQ25" s="640"/>
      <c r="DR25" s="640"/>
      <c r="DS25" s="640"/>
      <c r="DT25" s="640"/>
      <c r="DU25" s="640"/>
      <c r="DV25" s="641"/>
      <c r="DW25" s="612">
        <v>25.6</v>
      </c>
      <c r="DX25" s="634"/>
      <c r="DY25" s="634"/>
      <c r="DZ25" s="634"/>
      <c r="EA25" s="634"/>
      <c r="EB25" s="634"/>
      <c r="EC25" s="635"/>
    </row>
    <row r="26" spans="2:133" ht="11.25" customHeight="1" x14ac:dyDescent="0.2">
      <c r="B26" s="604" t="s">
        <v>296</v>
      </c>
      <c r="C26" s="605"/>
      <c r="D26" s="605"/>
      <c r="E26" s="605"/>
      <c r="F26" s="605"/>
      <c r="G26" s="605"/>
      <c r="H26" s="605"/>
      <c r="I26" s="605"/>
      <c r="J26" s="605"/>
      <c r="K26" s="605"/>
      <c r="L26" s="605"/>
      <c r="M26" s="605"/>
      <c r="N26" s="605"/>
      <c r="O26" s="605"/>
      <c r="P26" s="605"/>
      <c r="Q26" s="606"/>
      <c r="R26" s="607">
        <v>84</v>
      </c>
      <c r="S26" s="608"/>
      <c r="T26" s="608"/>
      <c r="U26" s="608"/>
      <c r="V26" s="608"/>
      <c r="W26" s="608"/>
      <c r="X26" s="608"/>
      <c r="Y26" s="609"/>
      <c r="Z26" s="610">
        <v>0</v>
      </c>
      <c r="AA26" s="610"/>
      <c r="AB26" s="610"/>
      <c r="AC26" s="610"/>
      <c r="AD26" s="611" t="s">
        <v>129</v>
      </c>
      <c r="AE26" s="611"/>
      <c r="AF26" s="611"/>
      <c r="AG26" s="611"/>
      <c r="AH26" s="611"/>
      <c r="AI26" s="611"/>
      <c r="AJ26" s="611"/>
      <c r="AK26" s="611"/>
      <c r="AL26" s="612" t="s">
        <v>129</v>
      </c>
      <c r="AM26" s="613"/>
      <c r="AN26" s="613"/>
      <c r="AO26" s="614"/>
      <c r="AP26" s="604" t="s">
        <v>297</v>
      </c>
      <c r="AQ26" s="620"/>
      <c r="AR26" s="620"/>
      <c r="AS26" s="620"/>
      <c r="AT26" s="620"/>
      <c r="AU26" s="620"/>
      <c r="AV26" s="620"/>
      <c r="AW26" s="620"/>
      <c r="AX26" s="620"/>
      <c r="AY26" s="620"/>
      <c r="AZ26" s="620"/>
      <c r="BA26" s="620"/>
      <c r="BB26" s="620"/>
      <c r="BC26" s="620"/>
      <c r="BD26" s="620"/>
      <c r="BE26" s="620"/>
      <c r="BF26" s="621"/>
      <c r="BG26" s="607" t="s">
        <v>129</v>
      </c>
      <c r="BH26" s="608"/>
      <c r="BI26" s="608"/>
      <c r="BJ26" s="608"/>
      <c r="BK26" s="608"/>
      <c r="BL26" s="608"/>
      <c r="BM26" s="608"/>
      <c r="BN26" s="609"/>
      <c r="BO26" s="610" t="s">
        <v>129</v>
      </c>
      <c r="BP26" s="610"/>
      <c r="BQ26" s="610"/>
      <c r="BR26" s="610"/>
      <c r="BS26" s="611" t="s">
        <v>129</v>
      </c>
      <c r="BT26" s="611"/>
      <c r="BU26" s="611"/>
      <c r="BV26" s="611"/>
      <c r="BW26" s="611"/>
      <c r="BX26" s="611"/>
      <c r="BY26" s="611"/>
      <c r="BZ26" s="611"/>
      <c r="CA26" s="611"/>
      <c r="CB26" s="615"/>
      <c r="CD26" s="604" t="s">
        <v>298</v>
      </c>
      <c r="CE26" s="605"/>
      <c r="CF26" s="605"/>
      <c r="CG26" s="605"/>
      <c r="CH26" s="605"/>
      <c r="CI26" s="605"/>
      <c r="CJ26" s="605"/>
      <c r="CK26" s="605"/>
      <c r="CL26" s="605"/>
      <c r="CM26" s="605"/>
      <c r="CN26" s="605"/>
      <c r="CO26" s="605"/>
      <c r="CP26" s="605"/>
      <c r="CQ26" s="606"/>
      <c r="CR26" s="607">
        <v>2400179</v>
      </c>
      <c r="CS26" s="608"/>
      <c r="CT26" s="608"/>
      <c r="CU26" s="608"/>
      <c r="CV26" s="608"/>
      <c r="CW26" s="608"/>
      <c r="CX26" s="608"/>
      <c r="CY26" s="609"/>
      <c r="CZ26" s="612">
        <v>9.1</v>
      </c>
      <c r="DA26" s="634"/>
      <c r="DB26" s="634"/>
      <c r="DC26" s="642"/>
      <c r="DD26" s="616">
        <v>2249224</v>
      </c>
      <c r="DE26" s="608"/>
      <c r="DF26" s="608"/>
      <c r="DG26" s="608"/>
      <c r="DH26" s="608"/>
      <c r="DI26" s="608"/>
      <c r="DJ26" s="608"/>
      <c r="DK26" s="609"/>
      <c r="DL26" s="616" t="s">
        <v>129</v>
      </c>
      <c r="DM26" s="608"/>
      <c r="DN26" s="608"/>
      <c r="DO26" s="608"/>
      <c r="DP26" s="608"/>
      <c r="DQ26" s="608"/>
      <c r="DR26" s="608"/>
      <c r="DS26" s="608"/>
      <c r="DT26" s="608"/>
      <c r="DU26" s="608"/>
      <c r="DV26" s="609"/>
      <c r="DW26" s="612" t="s">
        <v>129</v>
      </c>
      <c r="DX26" s="634"/>
      <c r="DY26" s="634"/>
      <c r="DZ26" s="634"/>
      <c r="EA26" s="634"/>
      <c r="EB26" s="634"/>
      <c r="EC26" s="635"/>
    </row>
    <row r="27" spans="2:133" ht="11.25" customHeight="1" x14ac:dyDescent="0.2">
      <c r="B27" s="604" t="s">
        <v>299</v>
      </c>
      <c r="C27" s="605"/>
      <c r="D27" s="605"/>
      <c r="E27" s="605"/>
      <c r="F27" s="605"/>
      <c r="G27" s="605"/>
      <c r="H27" s="605"/>
      <c r="I27" s="605"/>
      <c r="J27" s="605"/>
      <c r="K27" s="605"/>
      <c r="L27" s="605"/>
      <c r="M27" s="605"/>
      <c r="N27" s="605"/>
      <c r="O27" s="605"/>
      <c r="P27" s="605"/>
      <c r="Q27" s="606"/>
      <c r="R27" s="607">
        <v>15330854</v>
      </c>
      <c r="S27" s="608"/>
      <c r="T27" s="608"/>
      <c r="U27" s="608"/>
      <c r="V27" s="608"/>
      <c r="W27" s="608"/>
      <c r="X27" s="608"/>
      <c r="Y27" s="609"/>
      <c r="Z27" s="610">
        <v>55.1</v>
      </c>
      <c r="AA27" s="610"/>
      <c r="AB27" s="610"/>
      <c r="AC27" s="610"/>
      <c r="AD27" s="611">
        <v>14546519</v>
      </c>
      <c r="AE27" s="611"/>
      <c r="AF27" s="611"/>
      <c r="AG27" s="611"/>
      <c r="AH27" s="611"/>
      <c r="AI27" s="611"/>
      <c r="AJ27" s="611"/>
      <c r="AK27" s="611"/>
      <c r="AL27" s="612">
        <v>99.5</v>
      </c>
      <c r="AM27" s="613"/>
      <c r="AN27" s="613"/>
      <c r="AO27" s="614"/>
      <c r="AP27" s="604" t="s">
        <v>300</v>
      </c>
      <c r="AQ27" s="605"/>
      <c r="AR27" s="605"/>
      <c r="AS27" s="605"/>
      <c r="AT27" s="605"/>
      <c r="AU27" s="605"/>
      <c r="AV27" s="605"/>
      <c r="AW27" s="605"/>
      <c r="AX27" s="605"/>
      <c r="AY27" s="605"/>
      <c r="AZ27" s="605"/>
      <c r="BA27" s="605"/>
      <c r="BB27" s="605"/>
      <c r="BC27" s="605"/>
      <c r="BD27" s="605"/>
      <c r="BE27" s="605"/>
      <c r="BF27" s="606"/>
      <c r="BG27" s="607">
        <v>3905404</v>
      </c>
      <c r="BH27" s="608"/>
      <c r="BI27" s="608"/>
      <c r="BJ27" s="608"/>
      <c r="BK27" s="608"/>
      <c r="BL27" s="608"/>
      <c r="BM27" s="608"/>
      <c r="BN27" s="609"/>
      <c r="BO27" s="610">
        <v>100</v>
      </c>
      <c r="BP27" s="610"/>
      <c r="BQ27" s="610"/>
      <c r="BR27" s="610"/>
      <c r="BS27" s="611" t="s">
        <v>129</v>
      </c>
      <c r="BT27" s="611"/>
      <c r="BU27" s="611"/>
      <c r="BV27" s="611"/>
      <c r="BW27" s="611"/>
      <c r="BX27" s="611"/>
      <c r="BY27" s="611"/>
      <c r="BZ27" s="611"/>
      <c r="CA27" s="611"/>
      <c r="CB27" s="615"/>
      <c r="CD27" s="604" t="s">
        <v>301</v>
      </c>
      <c r="CE27" s="605"/>
      <c r="CF27" s="605"/>
      <c r="CG27" s="605"/>
      <c r="CH27" s="605"/>
      <c r="CI27" s="605"/>
      <c r="CJ27" s="605"/>
      <c r="CK27" s="605"/>
      <c r="CL27" s="605"/>
      <c r="CM27" s="605"/>
      <c r="CN27" s="605"/>
      <c r="CO27" s="605"/>
      <c r="CP27" s="605"/>
      <c r="CQ27" s="606"/>
      <c r="CR27" s="607">
        <v>3475988</v>
      </c>
      <c r="CS27" s="640"/>
      <c r="CT27" s="640"/>
      <c r="CU27" s="640"/>
      <c r="CV27" s="640"/>
      <c r="CW27" s="640"/>
      <c r="CX27" s="640"/>
      <c r="CY27" s="641"/>
      <c r="CZ27" s="612">
        <v>13.1</v>
      </c>
      <c r="DA27" s="634"/>
      <c r="DB27" s="634"/>
      <c r="DC27" s="642"/>
      <c r="DD27" s="616">
        <v>692893</v>
      </c>
      <c r="DE27" s="640"/>
      <c r="DF27" s="640"/>
      <c r="DG27" s="640"/>
      <c r="DH27" s="640"/>
      <c r="DI27" s="640"/>
      <c r="DJ27" s="640"/>
      <c r="DK27" s="641"/>
      <c r="DL27" s="616">
        <v>659865</v>
      </c>
      <c r="DM27" s="640"/>
      <c r="DN27" s="640"/>
      <c r="DO27" s="640"/>
      <c r="DP27" s="640"/>
      <c r="DQ27" s="640"/>
      <c r="DR27" s="640"/>
      <c r="DS27" s="640"/>
      <c r="DT27" s="640"/>
      <c r="DU27" s="640"/>
      <c r="DV27" s="641"/>
      <c r="DW27" s="612">
        <v>4.5</v>
      </c>
      <c r="DX27" s="634"/>
      <c r="DY27" s="634"/>
      <c r="DZ27" s="634"/>
      <c r="EA27" s="634"/>
      <c r="EB27" s="634"/>
      <c r="EC27" s="635"/>
    </row>
    <row r="28" spans="2:133" ht="11.25" customHeight="1" x14ac:dyDescent="0.2">
      <c r="B28" s="604" t="s">
        <v>302</v>
      </c>
      <c r="C28" s="605"/>
      <c r="D28" s="605"/>
      <c r="E28" s="605"/>
      <c r="F28" s="605"/>
      <c r="G28" s="605"/>
      <c r="H28" s="605"/>
      <c r="I28" s="605"/>
      <c r="J28" s="605"/>
      <c r="K28" s="605"/>
      <c r="L28" s="605"/>
      <c r="M28" s="605"/>
      <c r="N28" s="605"/>
      <c r="O28" s="605"/>
      <c r="P28" s="605"/>
      <c r="Q28" s="606"/>
      <c r="R28" s="607">
        <v>4706</v>
      </c>
      <c r="S28" s="608"/>
      <c r="T28" s="608"/>
      <c r="U28" s="608"/>
      <c r="V28" s="608"/>
      <c r="W28" s="608"/>
      <c r="X28" s="608"/>
      <c r="Y28" s="609"/>
      <c r="Z28" s="610">
        <v>0</v>
      </c>
      <c r="AA28" s="610"/>
      <c r="AB28" s="610"/>
      <c r="AC28" s="610"/>
      <c r="AD28" s="611">
        <v>4706</v>
      </c>
      <c r="AE28" s="611"/>
      <c r="AF28" s="611"/>
      <c r="AG28" s="611"/>
      <c r="AH28" s="611"/>
      <c r="AI28" s="611"/>
      <c r="AJ28" s="611"/>
      <c r="AK28" s="611"/>
      <c r="AL28" s="612">
        <v>0</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303</v>
      </c>
      <c r="CE28" s="605"/>
      <c r="CF28" s="605"/>
      <c r="CG28" s="605"/>
      <c r="CH28" s="605"/>
      <c r="CI28" s="605"/>
      <c r="CJ28" s="605"/>
      <c r="CK28" s="605"/>
      <c r="CL28" s="605"/>
      <c r="CM28" s="605"/>
      <c r="CN28" s="605"/>
      <c r="CO28" s="605"/>
      <c r="CP28" s="605"/>
      <c r="CQ28" s="606"/>
      <c r="CR28" s="607">
        <v>3878219</v>
      </c>
      <c r="CS28" s="608"/>
      <c r="CT28" s="608"/>
      <c r="CU28" s="608"/>
      <c r="CV28" s="608"/>
      <c r="CW28" s="608"/>
      <c r="CX28" s="608"/>
      <c r="CY28" s="609"/>
      <c r="CZ28" s="612">
        <v>14.7</v>
      </c>
      <c r="DA28" s="634"/>
      <c r="DB28" s="634"/>
      <c r="DC28" s="642"/>
      <c r="DD28" s="616">
        <v>3856356</v>
      </c>
      <c r="DE28" s="608"/>
      <c r="DF28" s="608"/>
      <c r="DG28" s="608"/>
      <c r="DH28" s="608"/>
      <c r="DI28" s="608"/>
      <c r="DJ28" s="608"/>
      <c r="DK28" s="609"/>
      <c r="DL28" s="616">
        <v>3856356</v>
      </c>
      <c r="DM28" s="608"/>
      <c r="DN28" s="608"/>
      <c r="DO28" s="608"/>
      <c r="DP28" s="608"/>
      <c r="DQ28" s="608"/>
      <c r="DR28" s="608"/>
      <c r="DS28" s="608"/>
      <c r="DT28" s="608"/>
      <c r="DU28" s="608"/>
      <c r="DV28" s="609"/>
      <c r="DW28" s="612">
        <v>26.4</v>
      </c>
      <c r="DX28" s="634"/>
      <c r="DY28" s="634"/>
      <c r="DZ28" s="634"/>
      <c r="EA28" s="634"/>
      <c r="EB28" s="634"/>
      <c r="EC28" s="635"/>
    </row>
    <row r="29" spans="2:133" ht="11.25" customHeight="1" x14ac:dyDescent="0.2">
      <c r="B29" s="604" t="s">
        <v>304</v>
      </c>
      <c r="C29" s="605"/>
      <c r="D29" s="605"/>
      <c r="E29" s="605"/>
      <c r="F29" s="605"/>
      <c r="G29" s="605"/>
      <c r="H29" s="605"/>
      <c r="I29" s="605"/>
      <c r="J29" s="605"/>
      <c r="K29" s="605"/>
      <c r="L29" s="605"/>
      <c r="M29" s="605"/>
      <c r="N29" s="605"/>
      <c r="O29" s="605"/>
      <c r="P29" s="605"/>
      <c r="Q29" s="606"/>
      <c r="R29" s="607">
        <v>206087</v>
      </c>
      <c r="S29" s="608"/>
      <c r="T29" s="608"/>
      <c r="U29" s="608"/>
      <c r="V29" s="608"/>
      <c r="W29" s="608"/>
      <c r="X29" s="608"/>
      <c r="Y29" s="609"/>
      <c r="Z29" s="610">
        <v>0.7</v>
      </c>
      <c r="AA29" s="610"/>
      <c r="AB29" s="610"/>
      <c r="AC29" s="610"/>
      <c r="AD29" s="611">
        <v>5</v>
      </c>
      <c r="AE29" s="611"/>
      <c r="AF29" s="611"/>
      <c r="AG29" s="611"/>
      <c r="AH29" s="611"/>
      <c r="AI29" s="611"/>
      <c r="AJ29" s="611"/>
      <c r="AK29" s="611"/>
      <c r="AL29" s="612">
        <v>0</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305</v>
      </c>
      <c r="CE29" s="646"/>
      <c r="CF29" s="604" t="s">
        <v>69</v>
      </c>
      <c r="CG29" s="605"/>
      <c r="CH29" s="605"/>
      <c r="CI29" s="605"/>
      <c r="CJ29" s="605"/>
      <c r="CK29" s="605"/>
      <c r="CL29" s="605"/>
      <c r="CM29" s="605"/>
      <c r="CN29" s="605"/>
      <c r="CO29" s="605"/>
      <c r="CP29" s="605"/>
      <c r="CQ29" s="606"/>
      <c r="CR29" s="607">
        <v>3878219</v>
      </c>
      <c r="CS29" s="640"/>
      <c r="CT29" s="640"/>
      <c r="CU29" s="640"/>
      <c r="CV29" s="640"/>
      <c r="CW29" s="640"/>
      <c r="CX29" s="640"/>
      <c r="CY29" s="641"/>
      <c r="CZ29" s="612">
        <v>14.7</v>
      </c>
      <c r="DA29" s="634"/>
      <c r="DB29" s="634"/>
      <c r="DC29" s="642"/>
      <c r="DD29" s="616">
        <v>3856356</v>
      </c>
      <c r="DE29" s="640"/>
      <c r="DF29" s="640"/>
      <c r="DG29" s="640"/>
      <c r="DH29" s="640"/>
      <c r="DI29" s="640"/>
      <c r="DJ29" s="640"/>
      <c r="DK29" s="641"/>
      <c r="DL29" s="616">
        <v>3856356</v>
      </c>
      <c r="DM29" s="640"/>
      <c r="DN29" s="640"/>
      <c r="DO29" s="640"/>
      <c r="DP29" s="640"/>
      <c r="DQ29" s="640"/>
      <c r="DR29" s="640"/>
      <c r="DS29" s="640"/>
      <c r="DT29" s="640"/>
      <c r="DU29" s="640"/>
      <c r="DV29" s="641"/>
      <c r="DW29" s="612">
        <v>26.4</v>
      </c>
      <c r="DX29" s="634"/>
      <c r="DY29" s="634"/>
      <c r="DZ29" s="634"/>
      <c r="EA29" s="634"/>
      <c r="EB29" s="634"/>
      <c r="EC29" s="635"/>
    </row>
    <row r="30" spans="2:133" ht="11.25" customHeight="1" x14ac:dyDescent="0.2">
      <c r="B30" s="604" t="s">
        <v>306</v>
      </c>
      <c r="C30" s="605"/>
      <c r="D30" s="605"/>
      <c r="E30" s="605"/>
      <c r="F30" s="605"/>
      <c r="G30" s="605"/>
      <c r="H30" s="605"/>
      <c r="I30" s="605"/>
      <c r="J30" s="605"/>
      <c r="K30" s="605"/>
      <c r="L30" s="605"/>
      <c r="M30" s="605"/>
      <c r="N30" s="605"/>
      <c r="O30" s="605"/>
      <c r="P30" s="605"/>
      <c r="Q30" s="606"/>
      <c r="R30" s="607">
        <v>110366</v>
      </c>
      <c r="S30" s="608"/>
      <c r="T30" s="608"/>
      <c r="U30" s="608"/>
      <c r="V30" s="608"/>
      <c r="W30" s="608"/>
      <c r="X30" s="608"/>
      <c r="Y30" s="609"/>
      <c r="Z30" s="610">
        <v>0.4</v>
      </c>
      <c r="AA30" s="610"/>
      <c r="AB30" s="610"/>
      <c r="AC30" s="610"/>
      <c r="AD30" s="611">
        <v>18637</v>
      </c>
      <c r="AE30" s="611"/>
      <c r="AF30" s="611"/>
      <c r="AG30" s="611"/>
      <c r="AH30" s="611"/>
      <c r="AI30" s="611"/>
      <c r="AJ30" s="611"/>
      <c r="AK30" s="611"/>
      <c r="AL30" s="612">
        <v>0.1</v>
      </c>
      <c r="AM30" s="613"/>
      <c r="AN30" s="613"/>
      <c r="AO30" s="614"/>
      <c r="AP30" s="589" t="s">
        <v>224</v>
      </c>
      <c r="AQ30" s="590"/>
      <c r="AR30" s="590"/>
      <c r="AS30" s="590"/>
      <c r="AT30" s="590"/>
      <c r="AU30" s="590"/>
      <c r="AV30" s="590"/>
      <c r="AW30" s="590"/>
      <c r="AX30" s="590"/>
      <c r="AY30" s="590"/>
      <c r="AZ30" s="590"/>
      <c r="BA30" s="590"/>
      <c r="BB30" s="590"/>
      <c r="BC30" s="590"/>
      <c r="BD30" s="590"/>
      <c r="BE30" s="590"/>
      <c r="BF30" s="591"/>
      <c r="BG30" s="589" t="s">
        <v>307</v>
      </c>
      <c r="BH30" s="643"/>
      <c r="BI30" s="643"/>
      <c r="BJ30" s="643"/>
      <c r="BK30" s="643"/>
      <c r="BL30" s="643"/>
      <c r="BM30" s="643"/>
      <c r="BN30" s="643"/>
      <c r="BO30" s="643"/>
      <c r="BP30" s="643"/>
      <c r="BQ30" s="644"/>
      <c r="BR30" s="589" t="s">
        <v>308</v>
      </c>
      <c r="BS30" s="643"/>
      <c r="BT30" s="643"/>
      <c r="BU30" s="643"/>
      <c r="BV30" s="643"/>
      <c r="BW30" s="643"/>
      <c r="BX30" s="643"/>
      <c r="BY30" s="643"/>
      <c r="BZ30" s="643"/>
      <c r="CA30" s="643"/>
      <c r="CB30" s="644"/>
      <c r="CD30" s="647"/>
      <c r="CE30" s="648"/>
      <c r="CF30" s="604" t="s">
        <v>309</v>
      </c>
      <c r="CG30" s="605"/>
      <c r="CH30" s="605"/>
      <c r="CI30" s="605"/>
      <c r="CJ30" s="605"/>
      <c r="CK30" s="605"/>
      <c r="CL30" s="605"/>
      <c r="CM30" s="605"/>
      <c r="CN30" s="605"/>
      <c r="CO30" s="605"/>
      <c r="CP30" s="605"/>
      <c r="CQ30" s="606"/>
      <c r="CR30" s="607">
        <v>3764396</v>
      </c>
      <c r="CS30" s="608"/>
      <c r="CT30" s="608"/>
      <c r="CU30" s="608"/>
      <c r="CV30" s="608"/>
      <c r="CW30" s="608"/>
      <c r="CX30" s="608"/>
      <c r="CY30" s="609"/>
      <c r="CZ30" s="612">
        <v>14.2</v>
      </c>
      <c r="DA30" s="634"/>
      <c r="DB30" s="634"/>
      <c r="DC30" s="642"/>
      <c r="DD30" s="616">
        <v>3744411</v>
      </c>
      <c r="DE30" s="608"/>
      <c r="DF30" s="608"/>
      <c r="DG30" s="608"/>
      <c r="DH30" s="608"/>
      <c r="DI30" s="608"/>
      <c r="DJ30" s="608"/>
      <c r="DK30" s="609"/>
      <c r="DL30" s="616">
        <v>3744411</v>
      </c>
      <c r="DM30" s="608"/>
      <c r="DN30" s="608"/>
      <c r="DO30" s="608"/>
      <c r="DP30" s="608"/>
      <c r="DQ30" s="608"/>
      <c r="DR30" s="608"/>
      <c r="DS30" s="608"/>
      <c r="DT30" s="608"/>
      <c r="DU30" s="608"/>
      <c r="DV30" s="609"/>
      <c r="DW30" s="612">
        <v>25.6</v>
      </c>
      <c r="DX30" s="634"/>
      <c r="DY30" s="634"/>
      <c r="DZ30" s="634"/>
      <c r="EA30" s="634"/>
      <c r="EB30" s="634"/>
      <c r="EC30" s="635"/>
    </row>
    <row r="31" spans="2:133" ht="11.25" customHeight="1" x14ac:dyDescent="0.2">
      <c r="B31" s="604" t="s">
        <v>310</v>
      </c>
      <c r="C31" s="605"/>
      <c r="D31" s="605"/>
      <c r="E31" s="605"/>
      <c r="F31" s="605"/>
      <c r="G31" s="605"/>
      <c r="H31" s="605"/>
      <c r="I31" s="605"/>
      <c r="J31" s="605"/>
      <c r="K31" s="605"/>
      <c r="L31" s="605"/>
      <c r="M31" s="605"/>
      <c r="N31" s="605"/>
      <c r="O31" s="605"/>
      <c r="P31" s="605"/>
      <c r="Q31" s="606"/>
      <c r="R31" s="607">
        <v>198677</v>
      </c>
      <c r="S31" s="608"/>
      <c r="T31" s="608"/>
      <c r="U31" s="608"/>
      <c r="V31" s="608"/>
      <c r="W31" s="608"/>
      <c r="X31" s="608"/>
      <c r="Y31" s="609"/>
      <c r="Z31" s="610">
        <v>0.7</v>
      </c>
      <c r="AA31" s="610"/>
      <c r="AB31" s="610"/>
      <c r="AC31" s="610"/>
      <c r="AD31" s="611" t="s">
        <v>129</v>
      </c>
      <c r="AE31" s="611"/>
      <c r="AF31" s="611"/>
      <c r="AG31" s="611"/>
      <c r="AH31" s="611"/>
      <c r="AI31" s="611"/>
      <c r="AJ31" s="611"/>
      <c r="AK31" s="611"/>
      <c r="AL31" s="612" t="s">
        <v>129</v>
      </c>
      <c r="AM31" s="613"/>
      <c r="AN31" s="613"/>
      <c r="AO31" s="614"/>
      <c r="AP31" s="655" t="s">
        <v>311</v>
      </c>
      <c r="AQ31" s="656"/>
      <c r="AR31" s="656"/>
      <c r="AS31" s="656"/>
      <c r="AT31" s="661" t="s">
        <v>312</v>
      </c>
      <c r="AU31" s="343"/>
      <c r="AV31" s="343"/>
      <c r="AW31" s="343"/>
      <c r="AX31" s="593" t="s">
        <v>188</v>
      </c>
      <c r="AY31" s="594"/>
      <c r="AZ31" s="594"/>
      <c r="BA31" s="594"/>
      <c r="BB31" s="594"/>
      <c r="BC31" s="594"/>
      <c r="BD31" s="594"/>
      <c r="BE31" s="594"/>
      <c r="BF31" s="595"/>
      <c r="BG31" s="654">
        <v>98.6</v>
      </c>
      <c r="BH31" s="651"/>
      <c r="BI31" s="651"/>
      <c r="BJ31" s="651"/>
      <c r="BK31" s="651"/>
      <c r="BL31" s="651"/>
      <c r="BM31" s="602">
        <v>93</v>
      </c>
      <c r="BN31" s="651"/>
      <c r="BO31" s="651"/>
      <c r="BP31" s="651"/>
      <c r="BQ31" s="652"/>
      <c r="BR31" s="654">
        <v>98.3</v>
      </c>
      <c r="BS31" s="651"/>
      <c r="BT31" s="651"/>
      <c r="BU31" s="651"/>
      <c r="BV31" s="651"/>
      <c r="BW31" s="651"/>
      <c r="BX31" s="602">
        <v>91.9</v>
      </c>
      <c r="BY31" s="651"/>
      <c r="BZ31" s="651"/>
      <c r="CA31" s="651"/>
      <c r="CB31" s="652"/>
      <c r="CD31" s="647"/>
      <c r="CE31" s="648"/>
      <c r="CF31" s="604" t="s">
        <v>313</v>
      </c>
      <c r="CG31" s="605"/>
      <c r="CH31" s="605"/>
      <c r="CI31" s="605"/>
      <c r="CJ31" s="605"/>
      <c r="CK31" s="605"/>
      <c r="CL31" s="605"/>
      <c r="CM31" s="605"/>
      <c r="CN31" s="605"/>
      <c r="CO31" s="605"/>
      <c r="CP31" s="605"/>
      <c r="CQ31" s="606"/>
      <c r="CR31" s="607">
        <v>113823</v>
      </c>
      <c r="CS31" s="640"/>
      <c r="CT31" s="640"/>
      <c r="CU31" s="640"/>
      <c r="CV31" s="640"/>
      <c r="CW31" s="640"/>
      <c r="CX31" s="640"/>
      <c r="CY31" s="641"/>
      <c r="CZ31" s="612">
        <v>0.4</v>
      </c>
      <c r="DA31" s="634"/>
      <c r="DB31" s="634"/>
      <c r="DC31" s="642"/>
      <c r="DD31" s="616">
        <v>111945</v>
      </c>
      <c r="DE31" s="640"/>
      <c r="DF31" s="640"/>
      <c r="DG31" s="640"/>
      <c r="DH31" s="640"/>
      <c r="DI31" s="640"/>
      <c r="DJ31" s="640"/>
      <c r="DK31" s="641"/>
      <c r="DL31" s="616">
        <v>111945</v>
      </c>
      <c r="DM31" s="640"/>
      <c r="DN31" s="640"/>
      <c r="DO31" s="640"/>
      <c r="DP31" s="640"/>
      <c r="DQ31" s="640"/>
      <c r="DR31" s="640"/>
      <c r="DS31" s="640"/>
      <c r="DT31" s="640"/>
      <c r="DU31" s="640"/>
      <c r="DV31" s="641"/>
      <c r="DW31" s="612">
        <v>0.8</v>
      </c>
      <c r="DX31" s="634"/>
      <c r="DY31" s="634"/>
      <c r="DZ31" s="634"/>
      <c r="EA31" s="634"/>
      <c r="EB31" s="634"/>
      <c r="EC31" s="635"/>
    </row>
    <row r="32" spans="2:133" ht="11.25" customHeight="1" x14ac:dyDescent="0.2">
      <c r="B32" s="604" t="s">
        <v>314</v>
      </c>
      <c r="C32" s="605"/>
      <c r="D32" s="605"/>
      <c r="E32" s="605"/>
      <c r="F32" s="605"/>
      <c r="G32" s="605"/>
      <c r="H32" s="605"/>
      <c r="I32" s="605"/>
      <c r="J32" s="605"/>
      <c r="K32" s="605"/>
      <c r="L32" s="605"/>
      <c r="M32" s="605"/>
      <c r="N32" s="605"/>
      <c r="O32" s="605"/>
      <c r="P32" s="605"/>
      <c r="Q32" s="606"/>
      <c r="R32" s="607">
        <v>3879984</v>
      </c>
      <c r="S32" s="608"/>
      <c r="T32" s="608"/>
      <c r="U32" s="608"/>
      <c r="V32" s="608"/>
      <c r="W32" s="608"/>
      <c r="X32" s="608"/>
      <c r="Y32" s="609"/>
      <c r="Z32" s="610">
        <v>13.9</v>
      </c>
      <c r="AA32" s="610"/>
      <c r="AB32" s="610"/>
      <c r="AC32" s="610"/>
      <c r="AD32" s="611" t="s">
        <v>129</v>
      </c>
      <c r="AE32" s="611"/>
      <c r="AF32" s="611"/>
      <c r="AG32" s="611"/>
      <c r="AH32" s="611"/>
      <c r="AI32" s="611"/>
      <c r="AJ32" s="611"/>
      <c r="AK32" s="611"/>
      <c r="AL32" s="612" t="s">
        <v>129</v>
      </c>
      <c r="AM32" s="613"/>
      <c r="AN32" s="613"/>
      <c r="AO32" s="614"/>
      <c r="AP32" s="657"/>
      <c r="AQ32" s="658"/>
      <c r="AR32" s="658"/>
      <c r="AS32" s="658"/>
      <c r="AT32" s="662"/>
      <c r="AU32" s="205" t="s">
        <v>315</v>
      </c>
      <c r="AX32" s="604" t="s">
        <v>316</v>
      </c>
      <c r="AY32" s="605"/>
      <c r="AZ32" s="605"/>
      <c r="BA32" s="605"/>
      <c r="BB32" s="605"/>
      <c r="BC32" s="605"/>
      <c r="BD32" s="605"/>
      <c r="BE32" s="605"/>
      <c r="BF32" s="606"/>
      <c r="BG32" s="664">
        <v>99.2</v>
      </c>
      <c r="BH32" s="640"/>
      <c r="BI32" s="640"/>
      <c r="BJ32" s="640"/>
      <c r="BK32" s="640"/>
      <c r="BL32" s="640"/>
      <c r="BM32" s="613">
        <v>96.4</v>
      </c>
      <c r="BN32" s="640"/>
      <c r="BO32" s="640"/>
      <c r="BP32" s="640"/>
      <c r="BQ32" s="653"/>
      <c r="BR32" s="664">
        <v>99.2</v>
      </c>
      <c r="BS32" s="640"/>
      <c r="BT32" s="640"/>
      <c r="BU32" s="640"/>
      <c r="BV32" s="640"/>
      <c r="BW32" s="640"/>
      <c r="BX32" s="613">
        <v>94.6</v>
      </c>
      <c r="BY32" s="640"/>
      <c r="BZ32" s="640"/>
      <c r="CA32" s="640"/>
      <c r="CB32" s="653"/>
      <c r="CD32" s="649"/>
      <c r="CE32" s="650"/>
      <c r="CF32" s="604" t="s">
        <v>317</v>
      </c>
      <c r="CG32" s="605"/>
      <c r="CH32" s="605"/>
      <c r="CI32" s="605"/>
      <c r="CJ32" s="605"/>
      <c r="CK32" s="605"/>
      <c r="CL32" s="605"/>
      <c r="CM32" s="605"/>
      <c r="CN32" s="605"/>
      <c r="CO32" s="605"/>
      <c r="CP32" s="605"/>
      <c r="CQ32" s="606"/>
      <c r="CR32" s="607" t="s">
        <v>129</v>
      </c>
      <c r="CS32" s="608"/>
      <c r="CT32" s="608"/>
      <c r="CU32" s="608"/>
      <c r="CV32" s="608"/>
      <c r="CW32" s="608"/>
      <c r="CX32" s="608"/>
      <c r="CY32" s="609"/>
      <c r="CZ32" s="612" t="s">
        <v>129</v>
      </c>
      <c r="DA32" s="634"/>
      <c r="DB32" s="634"/>
      <c r="DC32" s="642"/>
      <c r="DD32" s="616" t="s">
        <v>129</v>
      </c>
      <c r="DE32" s="608"/>
      <c r="DF32" s="608"/>
      <c r="DG32" s="608"/>
      <c r="DH32" s="608"/>
      <c r="DI32" s="608"/>
      <c r="DJ32" s="608"/>
      <c r="DK32" s="609"/>
      <c r="DL32" s="616" t="s">
        <v>129</v>
      </c>
      <c r="DM32" s="608"/>
      <c r="DN32" s="608"/>
      <c r="DO32" s="608"/>
      <c r="DP32" s="608"/>
      <c r="DQ32" s="608"/>
      <c r="DR32" s="608"/>
      <c r="DS32" s="608"/>
      <c r="DT32" s="608"/>
      <c r="DU32" s="608"/>
      <c r="DV32" s="609"/>
      <c r="DW32" s="612" t="s">
        <v>129</v>
      </c>
      <c r="DX32" s="634"/>
      <c r="DY32" s="634"/>
      <c r="DZ32" s="634"/>
      <c r="EA32" s="634"/>
      <c r="EB32" s="634"/>
      <c r="EC32" s="635"/>
    </row>
    <row r="33" spans="2:133" ht="11.25" customHeight="1" x14ac:dyDescent="0.2">
      <c r="B33" s="636" t="s">
        <v>318</v>
      </c>
      <c r="C33" s="637"/>
      <c r="D33" s="637"/>
      <c r="E33" s="637"/>
      <c r="F33" s="637"/>
      <c r="G33" s="637"/>
      <c r="H33" s="637"/>
      <c r="I33" s="637"/>
      <c r="J33" s="637"/>
      <c r="K33" s="637"/>
      <c r="L33" s="637"/>
      <c r="M33" s="637"/>
      <c r="N33" s="637"/>
      <c r="O33" s="637"/>
      <c r="P33" s="637"/>
      <c r="Q33" s="638"/>
      <c r="R33" s="607">
        <v>9865</v>
      </c>
      <c r="S33" s="608"/>
      <c r="T33" s="608"/>
      <c r="U33" s="608"/>
      <c r="V33" s="608"/>
      <c r="W33" s="608"/>
      <c r="X33" s="608"/>
      <c r="Y33" s="609"/>
      <c r="Z33" s="610">
        <v>0</v>
      </c>
      <c r="AA33" s="610"/>
      <c r="AB33" s="610"/>
      <c r="AC33" s="610"/>
      <c r="AD33" s="611">
        <v>9865</v>
      </c>
      <c r="AE33" s="611"/>
      <c r="AF33" s="611"/>
      <c r="AG33" s="611"/>
      <c r="AH33" s="611"/>
      <c r="AI33" s="611"/>
      <c r="AJ33" s="611"/>
      <c r="AK33" s="611"/>
      <c r="AL33" s="612">
        <v>0.1</v>
      </c>
      <c r="AM33" s="613"/>
      <c r="AN33" s="613"/>
      <c r="AO33" s="614"/>
      <c r="AP33" s="659"/>
      <c r="AQ33" s="660"/>
      <c r="AR33" s="660"/>
      <c r="AS33" s="660"/>
      <c r="AT33" s="663"/>
      <c r="AU33" s="344"/>
      <c r="AV33" s="344"/>
      <c r="AW33" s="344"/>
      <c r="AX33" s="625" t="s">
        <v>319</v>
      </c>
      <c r="AY33" s="626"/>
      <c r="AZ33" s="626"/>
      <c r="BA33" s="626"/>
      <c r="BB33" s="626"/>
      <c r="BC33" s="626"/>
      <c r="BD33" s="626"/>
      <c r="BE33" s="626"/>
      <c r="BF33" s="627"/>
      <c r="BG33" s="665">
        <v>98</v>
      </c>
      <c r="BH33" s="666"/>
      <c r="BI33" s="666"/>
      <c r="BJ33" s="666"/>
      <c r="BK33" s="666"/>
      <c r="BL33" s="666"/>
      <c r="BM33" s="667">
        <v>89.7</v>
      </c>
      <c r="BN33" s="666"/>
      <c r="BO33" s="666"/>
      <c r="BP33" s="666"/>
      <c r="BQ33" s="668"/>
      <c r="BR33" s="665">
        <v>97.5</v>
      </c>
      <c r="BS33" s="666"/>
      <c r="BT33" s="666"/>
      <c r="BU33" s="666"/>
      <c r="BV33" s="666"/>
      <c r="BW33" s="666"/>
      <c r="BX33" s="667">
        <v>89.1</v>
      </c>
      <c r="BY33" s="666"/>
      <c r="BZ33" s="666"/>
      <c r="CA33" s="666"/>
      <c r="CB33" s="668"/>
      <c r="CD33" s="604" t="s">
        <v>320</v>
      </c>
      <c r="CE33" s="605"/>
      <c r="CF33" s="605"/>
      <c r="CG33" s="605"/>
      <c r="CH33" s="605"/>
      <c r="CI33" s="605"/>
      <c r="CJ33" s="605"/>
      <c r="CK33" s="605"/>
      <c r="CL33" s="605"/>
      <c r="CM33" s="605"/>
      <c r="CN33" s="605"/>
      <c r="CO33" s="605"/>
      <c r="CP33" s="605"/>
      <c r="CQ33" s="606"/>
      <c r="CR33" s="607">
        <v>11428058</v>
      </c>
      <c r="CS33" s="640"/>
      <c r="CT33" s="640"/>
      <c r="CU33" s="640"/>
      <c r="CV33" s="640"/>
      <c r="CW33" s="640"/>
      <c r="CX33" s="640"/>
      <c r="CY33" s="641"/>
      <c r="CZ33" s="612">
        <v>43.2</v>
      </c>
      <c r="DA33" s="634"/>
      <c r="DB33" s="634"/>
      <c r="DC33" s="642"/>
      <c r="DD33" s="616">
        <v>7817313</v>
      </c>
      <c r="DE33" s="640"/>
      <c r="DF33" s="640"/>
      <c r="DG33" s="640"/>
      <c r="DH33" s="640"/>
      <c r="DI33" s="640"/>
      <c r="DJ33" s="640"/>
      <c r="DK33" s="641"/>
      <c r="DL33" s="616">
        <v>5335731</v>
      </c>
      <c r="DM33" s="640"/>
      <c r="DN33" s="640"/>
      <c r="DO33" s="640"/>
      <c r="DP33" s="640"/>
      <c r="DQ33" s="640"/>
      <c r="DR33" s="640"/>
      <c r="DS33" s="640"/>
      <c r="DT33" s="640"/>
      <c r="DU33" s="640"/>
      <c r="DV33" s="641"/>
      <c r="DW33" s="612">
        <v>36.5</v>
      </c>
      <c r="DX33" s="634"/>
      <c r="DY33" s="634"/>
      <c r="DZ33" s="634"/>
      <c r="EA33" s="634"/>
      <c r="EB33" s="634"/>
      <c r="EC33" s="635"/>
    </row>
    <row r="34" spans="2:133" ht="11.25" customHeight="1" x14ac:dyDescent="0.2">
      <c r="B34" s="604" t="s">
        <v>321</v>
      </c>
      <c r="C34" s="605"/>
      <c r="D34" s="605"/>
      <c r="E34" s="605"/>
      <c r="F34" s="605"/>
      <c r="G34" s="605"/>
      <c r="H34" s="605"/>
      <c r="I34" s="605"/>
      <c r="J34" s="605"/>
      <c r="K34" s="605"/>
      <c r="L34" s="605"/>
      <c r="M34" s="605"/>
      <c r="N34" s="605"/>
      <c r="O34" s="605"/>
      <c r="P34" s="605"/>
      <c r="Q34" s="606"/>
      <c r="R34" s="607">
        <v>1785471</v>
      </c>
      <c r="S34" s="608"/>
      <c r="T34" s="608"/>
      <c r="U34" s="608"/>
      <c r="V34" s="608"/>
      <c r="W34" s="608"/>
      <c r="X34" s="608"/>
      <c r="Y34" s="609"/>
      <c r="Z34" s="610">
        <v>6.4</v>
      </c>
      <c r="AA34" s="610"/>
      <c r="AB34" s="610"/>
      <c r="AC34" s="610"/>
      <c r="AD34" s="611" t="s">
        <v>129</v>
      </c>
      <c r="AE34" s="611"/>
      <c r="AF34" s="611"/>
      <c r="AG34" s="611"/>
      <c r="AH34" s="611"/>
      <c r="AI34" s="611"/>
      <c r="AJ34" s="611"/>
      <c r="AK34" s="611"/>
      <c r="AL34" s="612" t="s">
        <v>129</v>
      </c>
      <c r="AM34" s="613"/>
      <c r="AN34" s="613"/>
      <c r="AO34" s="614"/>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4" t="s">
        <v>322</v>
      </c>
      <c r="CE34" s="605"/>
      <c r="CF34" s="605"/>
      <c r="CG34" s="605"/>
      <c r="CH34" s="605"/>
      <c r="CI34" s="605"/>
      <c r="CJ34" s="605"/>
      <c r="CK34" s="605"/>
      <c r="CL34" s="605"/>
      <c r="CM34" s="605"/>
      <c r="CN34" s="605"/>
      <c r="CO34" s="605"/>
      <c r="CP34" s="605"/>
      <c r="CQ34" s="606"/>
      <c r="CR34" s="607">
        <v>3982868</v>
      </c>
      <c r="CS34" s="608"/>
      <c r="CT34" s="608"/>
      <c r="CU34" s="608"/>
      <c r="CV34" s="608"/>
      <c r="CW34" s="608"/>
      <c r="CX34" s="608"/>
      <c r="CY34" s="609"/>
      <c r="CZ34" s="612">
        <v>15.1</v>
      </c>
      <c r="DA34" s="634"/>
      <c r="DB34" s="634"/>
      <c r="DC34" s="642"/>
      <c r="DD34" s="616">
        <v>2405753</v>
      </c>
      <c r="DE34" s="608"/>
      <c r="DF34" s="608"/>
      <c r="DG34" s="608"/>
      <c r="DH34" s="608"/>
      <c r="DI34" s="608"/>
      <c r="DJ34" s="608"/>
      <c r="DK34" s="609"/>
      <c r="DL34" s="616">
        <v>1860161</v>
      </c>
      <c r="DM34" s="608"/>
      <c r="DN34" s="608"/>
      <c r="DO34" s="608"/>
      <c r="DP34" s="608"/>
      <c r="DQ34" s="608"/>
      <c r="DR34" s="608"/>
      <c r="DS34" s="608"/>
      <c r="DT34" s="608"/>
      <c r="DU34" s="608"/>
      <c r="DV34" s="609"/>
      <c r="DW34" s="612">
        <v>12.7</v>
      </c>
      <c r="DX34" s="634"/>
      <c r="DY34" s="634"/>
      <c r="DZ34" s="634"/>
      <c r="EA34" s="634"/>
      <c r="EB34" s="634"/>
      <c r="EC34" s="635"/>
    </row>
    <row r="35" spans="2:133" ht="11.25" customHeight="1" x14ac:dyDescent="0.2">
      <c r="B35" s="604" t="s">
        <v>323</v>
      </c>
      <c r="C35" s="605"/>
      <c r="D35" s="605"/>
      <c r="E35" s="605"/>
      <c r="F35" s="605"/>
      <c r="G35" s="605"/>
      <c r="H35" s="605"/>
      <c r="I35" s="605"/>
      <c r="J35" s="605"/>
      <c r="K35" s="605"/>
      <c r="L35" s="605"/>
      <c r="M35" s="605"/>
      <c r="N35" s="605"/>
      <c r="O35" s="605"/>
      <c r="P35" s="605"/>
      <c r="Q35" s="606"/>
      <c r="R35" s="607">
        <v>167025</v>
      </c>
      <c r="S35" s="608"/>
      <c r="T35" s="608"/>
      <c r="U35" s="608"/>
      <c r="V35" s="608"/>
      <c r="W35" s="608"/>
      <c r="X35" s="608"/>
      <c r="Y35" s="609"/>
      <c r="Z35" s="610">
        <v>0.6</v>
      </c>
      <c r="AA35" s="610"/>
      <c r="AB35" s="610"/>
      <c r="AC35" s="610"/>
      <c r="AD35" s="611" t="s">
        <v>129</v>
      </c>
      <c r="AE35" s="611"/>
      <c r="AF35" s="611"/>
      <c r="AG35" s="611"/>
      <c r="AH35" s="611"/>
      <c r="AI35" s="611"/>
      <c r="AJ35" s="611"/>
      <c r="AK35" s="611"/>
      <c r="AL35" s="612" t="s">
        <v>129</v>
      </c>
      <c r="AM35" s="613"/>
      <c r="AN35" s="613"/>
      <c r="AO35" s="614"/>
      <c r="AP35" s="211"/>
      <c r="AQ35" s="589" t="s">
        <v>324</v>
      </c>
      <c r="AR35" s="590"/>
      <c r="AS35" s="590"/>
      <c r="AT35" s="590"/>
      <c r="AU35" s="590"/>
      <c r="AV35" s="590"/>
      <c r="AW35" s="590"/>
      <c r="AX35" s="590"/>
      <c r="AY35" s="590"/>
      <c r="AZ35" s="590"/>
      <c r="BA35" s="590"/>
      <c r="BB35" s="590"/>
      <c r="BC35" s="590"/>
      <c r="BD35" s="590"/>
      <c r="BE35" s="590"/>
      <c r="BF35" s="591"/>
      <c r="BG35" s="589" t="s">
        <v>325</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326</v>
      </c>
      <c r="CE35" s="605"/>
      <c r="CF35" s="605"/>
      <c r="CG35" s="605"/>
      <c r="CH35" s="605"/>
      <c r="CI35" s="605"/>
      <c r="CJ35" s="605"/>
      <c r="CK35" s="605"/>
      <c r="CL35" s="605"/>
      <c r="CM35" s="605"/>
      <c r="CN35" s="605"/>
      <c r="CO35" s="605"/>
      <c r="CP35" s="605"/>
      <c r="CQ35" s="606"/>
      <c r="CR35" s="607">
        <v>268741</v>
      </c>
      <c r="CS35" s="640"/>
      <c r="CT35" s="640"/>
      <c r="CU35" s="640"/>
      <c r="CV35" s="640"/>
      <c r="CW35" s="640"/>
      <c r="CX35" s="640"/>
      <c r="CY35" s="641"/>
      <c r="CZ35" s="612">
        <v>1</v>
      </c>
      <c r="DA35" s="634"/>
      <c r="DB35" s="634"/>
      <c r="DC35" s="642"/>
      <c r="DD35" s="616">
        <v>252432</v>
      </c>
      <c r="DE35" s="640"/>
      <c r="DF35" s="640"/>
      <c r="DG35" s="640"/>
      <c r="DH35" s="640"/>
      <c r="DI35" s="640"/>
      <c r="DJ35" s="640"/>
      <c r="DK35" s="641"/>
      <c r="DL35" s="616">
        <v>252432</v>
      </c>
      <c r="DM35" s="640"/>
      <c r="DN35" s="640"/>
      <c r="DO35" s="640"/>
      <c r="DP35" s="640"/>
      <c r="DQ35" s="640"/>
      <c r="DR35" s="640"/>
      <c r="DS35" s="640"/>
      <c r="DT35" s="640"/>
      <c r="DU35" s="640"/>
      <c r="DV35" s="641"/>
      <c r="DW35" s="612">
        <v>1.7</v>
      </c>
      <c r="DX35" s="634"/>
      <c r="DY35" s="634"/>
      <c r="DZ35" s="634"/>
      <c r="EA35" s="634"/>
      <c r="EB35" s="634"/>
      <c r="EC35" s="635"/>
    </row>
    <row r="36" spans="2:133" ht="11.25" customHeight="1" x14ac:dyDescent="0.2">
      <c r="B36" s="604" t="s">
        <v>327</v>
      </c>
      <c r="C36" s="605"/>
      <c r="D36" s="605"/>
      <c r="E36" s="605"/>
      <c r="F36" s="605"/>
      <c r="G36" s="605"/>
      <c r="H36" s="605"/>
      <c r="I36" s="605"/>
      <c r="J36" s="605"/>
      <c r="K36" s="605"/>
      <c r="L36" s="605"/>
      <c r="M36" s="605"/>
      <c r="N36" s="605"/>
      <c r="O36" s="605"/>
      <c r="P36" s="605"/>
      <c r="Q36" s="606"/>
      <c r="R36" s="607">
        <v>386412</v>
      </c>
      <c r="S36" s="608"/>
      <c r="T36" s="608"/>
      <c r="U36" s="608"/>
      <c r="V36" s="608"/>
      <c r="W36" s="608"/>
      <c r="X36" s="608"/>
      <c r="Y36" s="609"/>
      <c r="Z36" s="610">
        <v>1.4</v>
      </c>
      <c r="AA36" s="610"/>
      <c r="AB36" s="610"/>
      <c r="AC36" s="610"/>
      <c r="AD36" s="611" t="s">
        <v>129</v>
      </c>
      <c r="AE36" s="611"/>
      <c r="AF36" s="611"/>
      <c r="AG36" s="611"/>
      <c r="AH36" s="611"/>
      <c r="AI36" s="611"/>
      <c r="AJ36" s="611"/>
      <c r="AK36" s="611"/>
      <c r="AL36" s="612" t="s">
        <v>129</v>
      </c>
      <c r="AM36" s="613"/>
      <c r="AN36" s="613"/>
      <c r="AO36" s="614"/>
      <c r="AP36" s="211"/>
      <c r="AQ36" s="669" t="s">
        <v>328</v>
      </c>
      <c r="AR36" s="670"/>
      <c r="AS36" s="670"/>
      <c r="AT36" s="670"/>
      <c r="AU36" s="670"/>
      <c r="AV36" s="670"/>
      <c r="AW36" s="670"/>
      <c r="AX36" s="670"/>
      <c r="AY36" s="671"/>
      <c r="AZ36" s="596">
        <v>2827501</v>
      </c>
      <c r="BA36" s="597"/>
      <c r="BB36" s="597"/>
      <c r="BC36" s="597"/>
      <c r="BD36" s="597"/>
      <c r="BE36" s="597"/>
      <c r="BF36" s="672"/>
      <c r="BG36" s="593" t="s">
        <v>329</v>
      </c>
      <c r="BH36" s="594"/>
      <c r="BI36" s="594"/>
      <c r="BJ36" s="594"/>
      <c r="BK36" s="594"/>
      <c r="BL36" s="594"/>
      <c r="BM36" s="594"/>
      <c r="BN36" s="594"/>
      <c r="BO36" s="594"/>
      <c r="BP36" s="594"/>
      <c r="BQ36" s="594"/>
      <c r="BR36" s="594"/>
      <c r="BS36" s="594"/>
      <c r="BT36" s="594"/>
      <c r="BU36" s="595"/>
      <c r="BV36" s="596">
        <v>232573</v>
      </c>
      <c r="BW36" s="597"/>
      <c r="BX36" s="597"/>
      <c r="BY36" s="597"/>
      <c r="BZ36" s="597"/>
      <c r="CA36" s="597"/>
      <c r="CB36" s="672"/>
      <c r="CD36" s="604" t="s">
        <v>330</v>
      </c>
      <c r="CE36" s="605"/>
      <c r="CF36" s="605"/>
      <c r="CG36" s="605"/>
      <c r="CH36" s="605"/>
      <c r="CI36" s="605"/>
      <c r="CJ36" s="605"/>
      <c r="CK36" s="605"/>
      <c r="CL36" s="605"/>
      <c r="CM36" s="605"/>
      <c r="CN36" s="605"/>
      <c r="CO36" s="605"/>
      <c r="CP36" s="605"/>
      <c r="CQ36" s="606"/>
      <c r="CR36" s="607">
        <v>4320278</v>
      </c>
      <c r="CS36" s="608"/>
      <c r="CT36" s="608"/>
      <c r="CU36" s="608"/>
      <c r="CV36" s="608"/>
      <c r="CW36" s="608"/>
      <c r="CX36" s="608"/>
      <c r="CY36" s="609"/>
      <c r="CZ36" s="612">
        <v>16.3</v>
      </c>
      <c r="DA36" s="634"/>
      <c r="DB36" s="634"/>
      <c r="DC36" s="642"/>
      <c r="DD36" s="616">
        <v>3033007</v>
      </c>
      <c r="DE36" s="608"/>
      <c r="DF36" s="608"/>
      <c r="DG36" s="608"/>
      <c r="DH36" s="608"/>
      <c r="DI36" s="608"/>
      <c r="DJ36" s="608"/>
      <c r="DK36" s="609"/>
      <c r="DL36" s="616">
        <v>1471099</v>
      </c>
      <c r="DM36" s="608"/>
      <c r="DN36" s="608"/>
      <c r="DO36" s="608"/>
      <c r="DP36" s="608"/>
      <c r="DQ36" s="608"/>
      <c r="DR36" s="608"/>
      <c r="DS36" s="608"/>
      <c r="DT36" s="608"/>
      <c r="DU36" s="608"/>
      <c r="DV36" s="609"/>
      <c r="DW36" s="612">
        <v>10.1</v>
      </c>
      <c r="DX36" s="634"/>
      <c r="DY36" s="634"/>
      <c r="DZ36" s="634"/>
      <c r="EA36" s="634"/>
      <c r="EB36" s="634"/>
      <c r="EC36" s="635"/>
    </row>
    <row r="37" spans="2:133" ht="11.25" customHeight="1" x14ac:dyDescent="0.2">
      <c r="B37" s="604" t="s">
        <v>331</v>
      </c>
      <c r="C37" s="605"/>
      <c r="D37" s="605"/>
      <c r="E37" s="605"/>
      <c r="F37" s="605"/>
      <c r="G37" s="605"/>
      <c r="H37" s="605"/>
      <c r="I37" s="605"/>
      <c r="J37" s="605"/>
      <c r="K37" s="605"/>
      <c r="L37" s="605"/>
      <c r="M37" s="605"/>
      <c r="N37" s="605"/>
      <c r="O37" s="605"/>
      <c r="P37" s="605"/>
      <c r="Q37" s="606"/>
      <c r="R37" s="607">
        <v>369039</v>
      </c>
      <c r="S37" s="608"/>
      <c r="T37" s="608"/>
      <c r="U37" s="608"/>
      <c r="V37" s="608"/>
      <c r="W37" s="608"/>
      <c r="X37" s="608"/>
      <c r="Y37" s="609"/>
      <c r="Z37" s="610">
        <v>1.3</v>
      </c>
      <c r="AA37" s="610"/>
      <c r="AB37" s="610"/>
      <c r="AC37" s="610"/>
      <c r="AD37" s="611" t="s">
        <v>129</v>
      </c>
      <c r="AE37" s="611"/>
      <c r="AF37" s="611"/>
      <c r="AG37" s="611"/>
      <c r="AH37" s="611"/>
      <c r="AI37" s="611"/>
      <c r="AJ37" s="611"/>
      <c r="AK37" s="611"/>
      <c r="AL37" s="612" t="s">
        <v>129</v>
      </c>
      <c r="AM37" s="613"/>
      <c r="AN37" s="613"/>
      <c r="AO37" s="614"/>
      <c r="AQ37" s="673" t="s">
        <v>332</v>
      </c>
      <c r="AR37" s="674"/>
      <c r="AS37" s="674"/>
      <c r="AT37" s="674"/>
      <c r="AU37" s="674"/>
      <c r="AV37" s="674"/>
      <c r="AW37" s="674"/>
      <c r="AX37" s="674"/>
      <c r="AY37" s="675"/>
      <c r="AZ37" s="607">
        <v>587956</v>
      </c>
      <c r="BA37" s="608"/>
      <c r="BB37" s="608"/>
      <c r="BC37" s="608"/>
      <c r="BD37" s="640"/>
      <c r="BE37" s="640"/>
      <c r="BF37" s="653"/>
      <c r="BG37" s="604" t="s">
        <v>333</v>
      </c>
      <c r="BH37" s="605"/>
      <c r="BI37" s="605"/>
      <c r="BJ37" s="605"/>
      <c r="BK37" s="605"/>
      <c r="BL37" s="605"/>
      <c r="BM37" s="605"/>
      <c r="BN37" s="605"/>
      <c r="BO37" s="605"/>
      <c r="BP37" s="605"/>
      <c r="BQ37" s="605"/>
      <c r="BR37" s="605"/>
      <c r="BS37" s="605"/>
      <c r="BT37" s="605"/>
      <c r="BU37" s="606"/>
      <c r="BV37" s="607">
        <v>204265</v>
      </c>
      <c r="BW37" s="608"/>
      <c r="BX37" s="608"/>
      <c r="BY37" s="608"/>
      <c r="BZ37" s="608"/>
      <c r="CA37" s="608"/>
      <c r="CB37" s="617"/>
      <c r="CD37" s="604" t="s">
        <v>334</v>
      </c>
      <c r="CE37" s="605"/>
      <c r="CF37" s="605"/>
      <c r="CG37" s="605"/>
      <c r="CH37" s="605"/>
      <c r="CI37" s="605"/>
      <c r="CJ37" s="605"/>
      <c r="CK37" s="605"/>
      <c r="CL37" s="605"/>
      <c r="CM37" s="605"/>
      <c r="CN37" s="605"/>
      <c r="CO37" s="605"/>
      <c r="CP37" s="605"/>
      <c r="CQ37" s="606"/>
      <c r="CR37" s="607">
        <v>1098430</v>
      </c>
      <c r="CS37" s="640"/>
      <c r="CT37" s="640"/>
      <c r="CU37" s="640"/>
      <c r="CV37" s="640"/>
      <c r="CW37" s="640"/>
      <c r="CX37" s="640"/>
      <c r="CY37" s="641"/>
      <c r="CZ37" s="612">
        <v>4.2</v>
      </c>
      <c r="DA37" s="634"/>
      <c r="DB37" s="634"/>
      <c r="DC37" s="642"/>
      <c r="DD37" s="616">
        <v>1098430</v>
      </c>
      <c r="DE37" s="640"/>
      <c r="DF37" s="640"/>
      <c r="DG37" s="640"/>
      <c r="DH37" s="640"/>
      <c r="DI37" s="640"/>
      <c r="DJ37" s="640"/>
      <c r="DK37" s="641"/>
      <c r="DL37" s="616">
        <v>1024722</v>
      </c>
      <c r="DM37" s="640"/>
      <c r="DN37" s="640"/>
      <c r="DO37" s="640"/>
      <c r="DP37" s="640"/>
      <c r="DQ37" s="640"/>
      <c r="DR37" s="640"/>
      <c r="DS37" s="640"/>
      <c r="DT37" s="640"/>
      <c r="DU37" s="640"/>
      <c r="DV37" s="641"/>
      <c r="DW37" s="612">
        <v>7</v>
      </c>
      <c r="DX37" s="634"/>
      <c r="DY37" s="634"/>
      <c r="DZ37" s="634"/>
      <c r="EA37" s="634"/>
      <c r="EB37" s="634"/>
      <c r="EC37" s="635"/>
    </row>
    <row r="38" spans="2:133" ht="11.25" customHeight="1" x14ac:dyDescent="0.2">
      <c r="B38" s="604" t="s">
        <v>335</v>
      </c>
      <c r="C38" s="605"/>
      <c r="D38" s="605"/>
      <c r="E38" s="605"/>
      <c r="F38" s="605"/>
      <c r="G38" s="605"/>
      <c r="H38" s="605"/>
      <c r="I38" s="605"/>
      <c r="J38" s="605"/>
      <c r="K38" s="605"/>
      <c r="L38" s="605"/>
      <c r="M38" s="605"/>
      <c r="N38" s="605"/>
      <c r="O38" s="605"/>
      <c r="P38" s="605"/>
      <c r="Q38" s="606"/>
      <c r="R38" s="607">
        <v>2228786</v>
      </c>
      <c r="S38" s="608"/>
      <c r="T38" s="608"/>
      <c r="U38" s="608"/>
      <c r="V38" s="608"/>
      <c r="W38" s="608"/>
      <c r="X38" s="608"/>
      <c r="Y38" s="609"/>
      <c r="Z38" s="610">
        <v>8</v>
      </c>
      <c r="AA38" s="610"/>
      <c r="AB38" s="610"/>
      <c r="AC38" s="610"/>
      <c r="AD38" s="611" t="s">
        <v>129</v>
      </c>
      <c r="AE38" s="611"/>
      <c r="AF38" s="611"/>
      <c r="AG38" s="611"/>
      <c r="AH38" s="611"/>
      <c r="AI38" s="611"/>
      <c r="AJ38" s="611"/>
      <c r="AK38" s="611"/>
      <c r="AL38" s="612" t="s">
        <v>129</v>
      </c>
      <c r="AM38" s="613"/>
      <c r="AN38" s="613"/>
      <c r="AO38" s="614"/>
      <c r="AQ38" s="673" t="s">
        <v>336</v>
      </c>
      <c r="AR38" s="674"/>
      <c r="AS38" s="674"/>
      <c r="AT38" s="674"/>
      <c r="AU38" s="674"/>
      <c r="AV38" s="674"/>
      <c r="AW38" s="674"/>
      <c r="AX38" s="674"/>
      <c r="AY38" s="675"/>
      <c r="AZ38" s="607">
        <v>100000</v>
      </c>
      <c r="BA38" s="608"/>
      <c r="BB38" s="608"/>
      <c r="BC38" s="608"/>
      <c r="BD38" s="640"/>
      <c r="BE38" s="640"/>
      <c r="BF38" s="653"/>
      <c r="BG38" s="604" t="s">
        <v>337</v>
      </c>
      <c r="BH38" s="605"/>
      <c r="BI38" s="605"/>
      <c r="BJ38" s="605"/>
      <c r="BK38" s="605"/>
      <c r="BL38" s="605"/>
      <c r="BM38" s="605"/>
      <c r="BN38" s="605"/>
      <c r="BO38" s="605"/>
      <c r="BP38" s="605"/>
      <c r="BQ38" s="605"/>
      <c r="BR38" s="605"/>
      <c r="BS38" s="605"/>
      <c r="BT38" s="605"/>
      <c r="BU38" s="606"/>
      <c r="BV38" s="607">
        <v>6949</v>
      </c>
      <c r="BW38" s="608"/>
      <c r="BX38" s="608"/>
      <c r="BY38" s="608"/>
      <c r="BZ38" s="608"/>
      <c r="CA38" s="608"/>
      <c r="CB38" s="617"/>
      <c r="CD38" s="604" t="s">
        <v>338</v>
      </c>
      <c r="CE38" s="605"/>
      <c r="CF38" s="605"/>
      <c r="CG38" s="605"/>
      <c r="CH38" s="605"/>
      <c r="CI38" s="605"/>
      <c r="CJ38" s="605"/>
      <c r="CK38" s="605"/>
      <c r="CL38" s="605"/>
      <c r="CM38" s="605"/>
      <c r="CN38" s="605"/>
      <c r="CO38" s="605"/>
      <c r="CP38" s="605"/>
      <c r="CQ38" s="606"/>
      <c r="CR38" s="607">
        <v>2139545</v>
      </c>
      <c r="CS38" s="608"/>
      <c r="CT38" s="608"/>
      <c r="CU38" s="608"/>
      <c r="CV38" s="608"/>
      <c r="CW38" s="608"/>
      <c r="CX38" s="608"/>
      <c r="CY38" s="609"/>
      <c r="CZ38" s="612">
        <v>8.1</v>
      </c>
      <c r="DA38" s="634"/>
      <c r="DB38" s="634"/>
      <c r="DC38" s="642"/>
      <c r="DD38" s="616">
        <v>1785364</v>
      </c>
      <c r="DE38" s="608"/>
      <c r="DF38" s="608"/>
      <c r="DG38" s="608"/>
      <c r="DH38" s="608"/>
      <c r="DI38" s="608"/>
      <c r="DJ38" s="608"/>
      <c r="DK38" s="609"/>
      <c r="DL38" s="616">
        <v>1744847</v>
      </c>
      <c r="DM38" s="608"/>
      <c r="DN38" s="608"/>
      <c r="DO38" s="608"/>
      <c r="DP38" s="608"/>
      <c r="DQ38" s="608"/>
      <c r="DR38" s="608"/>
      <c r="DS38" s="608"/>
      <c r="DT38" s="608"/>
      <c r="DU38" s="608"/>
      <c r="DV38" s="609"/>
      <c r="DW38" s="612">
        <v>11.9</v>
      </c>
      <c r="DX38" s="634"/>
      <c r="DY38" s="634"/>
      <c r="DZ38" s="634"/>
      <c r="EA38" s="634"/>
      <c r="EB38" s="634"/>
      <c r="EC38" s="635"/>
    </row>
    <row r="39" spans="2:133" ht="11.25" customHeight="1" x14ac:dyDescent="0.2">
      <c r="B39" s="604" t="s">
        <v>339</v>
      </c>
      <c r="C39" s="605"/>
      <c r="D39" s="605"/>
      <c r="E39" s="605"/>
      <c r="F39" s="605"/>
      <c r="G39" s="605"/>
      <c r="H39" s="605"/>
      <c r="I39" s="605"/>
      <c r="J39" s="605"/>
      <c r="K39" s="605"/>
      <c r="L39" s="605"/>
      <c r="M39" s="605"/>
      <c r="N39" s="605"/>
      <c r="O39" s="605"/>
      <c r="P39" s="605"/>
      <c r="Q39" s="606"/>
      <c r="R39" s="607">
        <v>364628</v>
      </c>
      <c r="S39" s="608"/>
      <c r="T39" s="608"/>
      <c r="U39" s="608"/>
      <c r="V39" s="608"/>
      <c r="W39" s="608"/>
      <c r="X39" s="608"/>
      <c r="Y39" s="609"/>
      <c r="Z39" s="610">
        <v>1.3</v>
      </c>
      <c r="AA39" s="610"/>
      <c r="AB39" s="610"/>
      <c r="AC39" s="610"/>
      <c r="AD39" s="611">
        <v>45518</v>
      </c>
      <c r="AE39" s="611"/>
      <c r="AF39" s="611"/>
      <c r="AG39" s="611"/>
      <c r="AH39" s="611"/>
      <c r="AI39" s="611"/>
      <c r="AJ39" s="611"/>
      <c r="AK39" s="611"/>
      <c r="AL39" s="612">
        <v>0.3</v>
      </c>
      <c r="AM39" s="613"/>
      <c r="AN39" s="613"/>
      <c r="AO39" s="614"/>
      <c r="AQ39" s="673" t="s">
        <v>340</v>
      </c>
      <c r="AR39" s="674"/>
      <c r="AS39" s="674"/>
      <c r="AT39" s="674"/>
      <c r="AU39" s="674"/>
      <c r="AV39" s="674"/>
      <c r="AW39" s="674"/>
      <c r="AX39" s="674"/>
      <c r="AY39" s="675"/>
      <c r="AZ39" s="607" t="s">
        <v>129</v>
      </c>
      <c r="BA39" s="608"/>
      <c r="BB39" s="608"/>
      <c r="BC39" s="608"/>
      <c r="BD39" s="640"/>
      <c r="BE39" s="640"/>
      <c r="BF39" s="653"/>
      <c r="BG39" s="604" t="s">
        <v>341</v>
      </c>
      <c r="BH39" s="605"/>
      <c r="BI39" s="605"/>
      <c r="BJ39" s="605"/>
      <c r="BK39" s="605"/>
      <c r="BL39" s="605"/>
      <c r="BM39" s="605"/>
      <c r="BN39" s="605"/>
      <c r="BO39" s="605"/>
      <c r="BP39" s="605"/>
      <c r="BQ39" s="605"/>
      <c r="BR39" s="605"/>
      <c r="BS39" s="605"/>
      <c r="BT39" s="605"/>
      <c r="BU39" s="606"/>
      <c r="BV39" s="607">
        <v>10411</v>
      </c>
      <c r="BW39" s="608"/>
      <c r="BX39" s="608"/>
      <c r="BY39" s="608"/>
      <c r="BZ39" s="608"/>
      <c r="CA39" s="608"/>
      <c r="CB39" s="617"/>
      <c r="CD39" s="604" t="s">
        <v>342</v>
      </c>
      <c r="CE39" s="605"/>
      <c r="CF39" s="605"/>
      <c r="CG39" s="605"/>
      <c r="CH39" s="605"/>
      <c r="CI39" s="605"/>
      <c r="CJ39" s="605"/>
      <c r="CK39" s="605"/>
      <c r="CL39" s="605"/>
      <c r="CM39" s="605"/>
      <c r="CN39" s="605"/>
      <c r="CO39" s="605"/>
      <c r="CP39" s="605"/>
      <c r="CQ39" s="606"/>
      <c r="CR39" s="607">
        <v>705852</v>
      </c>
      <c r="CS39" s="640"/>
      <c r="CT39" s="640"/>
      <c r="CU39" s="640"/>
      <c r="CV39" s="640"/>
      <c r="CW39" s="640"/>
      <c r="CX39" s="640"/>
      <c r="CY39" s="641"/>
      <c r="CZ39" s="612">
        <v>2.7</v>
      </c>
      <c r="DA39" s="634"/>
      <c r="DB39" s="634"/>
      <c r="DC39" s="642"/>
      <c r="DD39" s="616">
        <v>333483</v>
      </c>
      <c r="DE39" s="640"/>
      <c r="DF39" s="640"/>
      <c r="DG39" s="640"/>
      <c r="DH39" s="640"/>
      <c r="DI39" s="640"/>
      <c r="DJ39" s="640"/>
      <c r="DK39" s="641"/>
      <c r="DL39" s="616" t="s">
        <v>129</v>
      </c>
      <c r="DM39" s="640"/>
      <c r="DN39" s="640"/>
      <c r="DO39" s="640"/>
      <c r="DP39" s="640"/>
      <c r="DQ39" s="640"/>
      <c r="DR39" s="640"/>
      <c r="DS39" s="640"/>
      <c r="DT39" s="640"/>
      <c r="DU39" s="640"/>
      <c r="DV39" s="641"/>
      <c r="DW39" s="612" t="s">
        <v>129</v>
      </c>
      <c r="DX39" s="634"/>
      <c r="DY39" s="634"/>
      <c r="DZ39" s="634"/>
      <c r="EA39" s="634"/>
      <c r="EB39" s="634"/>
      <c r="EC39" s="635"/>
    </row>
    <row r="40" spans="2:133" ht="11.25" customHeight="1" x14ac:dyDescent="0.2">
      <c r="B40" s="604" t="s">
        <v>343</v>
      </c>
      <c r="C40" s="605"/>
      <c r="D40" s="605"/>
      <c r="E40" s="605"/>
      <c r="F40" s="605"/>
      <c r="G40" s="605"/>
      <c r="H40" s="605"/>
      <c r="I40" s="605"/>
      <c r="J40" s="605"/>
      <c r="K40" s="605"/>
      <c r="L40" s="605"/>
      <c r="M40" s="605"/>
      <c r="N40" s="605"/>
      <c r="O40" s="605"/>
      <c r="P40" s="605"/>
      <c r="Q40" s="606"/>
      <c r="R40" s="607">
        <v>2784200</v>
      </c>
      <c r="S40" s="608"/>
      <c r="T40" s="608"/>
      <c r="U40" s="608"/>
      <c r="V40" s="608"/>
      <c r="W40" s="608"/>
      <c r="X40" s="608"/>
      <c r="Y40" s="609"/>
      <c r="Z40" s="610">
        <v>10</v>
      </c>
      <c r="AA40" s="610"/>
      <c r="AB40" s="610"/>
      <c r="AC40" s="610"/>
      <c r="AD40" s="611" t="s">
        <v>129</v>
      </c>
      <c r="AE40" s="611"/>
      <c r="AF40" s="611"/>
      <c r="AG40" s="611"/>
      <c r="AH40" s="611"/>
      <c r="AI40" s="611"/>
      <c r="AJ40" s="611"/>
      <c r="AK40" s="611"/>
      <c r="AL40" s="612" t="s">
        <v>129</v>
      </c>
      <c r="AM40" s="613"/>
      <c r="AN40" s="613"/>
      <c r="AO40" s="614"/>
      <c r="AQ40" s="673" t="s">
        <v>344</v>
      </c>
      <c r="AR40" s="674"/>
      <c r="AS40" s="674"/>
      <c r="AT40" s="674"/>
      <c r="AU40" s="674"/>
      <c r="AV40" s="674"/>
      <c r="AW40" s="674"/>
      <c r="AX40" s="674"/>
      <c r="AY40" s="675"/>
      <c r="AZ40" s="607" t="s">
        <v>129</v>
      </c>
      <c r="BA40" s="608"/>
      <c r="BB40" s="608"/>
      <c r="BC40" s="608"/>
      <c r="BD40" s="640"/>
      <c r="BE40" s="640"/>
      <c r="BF40" s="653"/>
      <c r="BG40" s="657" t="s">
        <v>345</v>
      </c>
      <c r="BH40" s="658"/>
      <c r="BI40" s="658"/>
      <c r="BJ40" s="658"/>
      <c r="BK40" s="658"/>
      <c r="BL40" s="345"/>
      <c r="BM40" s="605" t="s">
        <v>346</v>
      </c>
      <c r="BN40" s="605"/>
      <c r="BO40" s="605"/>
      <c r="BP40" s="605"/>
      <c r="BQ40" s="605"/>
      <c r="BR40" s="605"/>
      <c r="BS40" s="605"/>
      <c r="BT40" s="605"/>
      <c r="BU40" s="606"/>
      <c r="BV40" s="607">
        <v>84</v>
      </c>
      <c r="BW40" s="608"/>
      <c r="BX40" s="608"/>
      <c r="BY40" s="608"/>
      <c r="BZ40" s="608"/>
      <c r="CA40" s="608"/>
      <c r="CB40" s="617"/>
      <c r="CD40" s="604" t="s">
        <v>347</v>
      </c>
      <c r="CE40" s="605"/>
      <c r="CF40" s="605"/>
      <c r="CG40" s="605"/>
      <c r="CH40" s="605"/>
      <c r="CI40" s="605"/>
      <c r="CJ40" s="605"/>
      <c r="CK40" s="605"/>
      <c r="CL40" s="605"/>
      <c r="CM40" s="605"/>
      <c r="CN40" s="605"/>
      <c r="CO40" s="605"/>
      <c r="CP40" s="605"/>
      <c r="CQ40" s="606"/>
      <c r="CR40" s="607">
        <v>10774</v>
      </c>
      <c r="CS40" s="608"/>
      <c r="CT40" s="608"/>
      <c r="CU40" s="608"/>
      <c r="CV40" s="608"/>
      <c r="CW40" s="608"/>
      <c r="CX40" s="608"/>
      <c r="CY40" s="609"/>
      <c r="CZ40" s="612">
        <v>0</v>
      </c>
      <c r="DA40" s="634"/>
      <c r="DB40" s="634"/>
      <c r="DC40" s="642"/>
      <c r="DD40" s="616">
        <v>7274</v>
      </c>
      <c r="DE40" s="608"/>
      <c r="DF40" s="608"/>
      <c r="DG40" s="608"/>
      <c r="DH40" s="608"/>
      <c r="DI40" s="608"/>
      <c r="DJ40" s="608"/>
      <c r="DK40" s="609"/>
      <c r="DL40" s="616">
        <v>7192</v>
      </c>
      <c r="DM40" s="608"/>
      <c r="DN40" s="608"/>
      <c r="DO40" s="608"/>
      <c r="DP40" s="608"/>
      <c r="DQ40" s="608"/>
      <c r="DR40" s="608"/>
      <c r="DS40" s="608"/>
      <c r="DT40" s="608"/>
      <c r="DU40" s="608"/>
      <c r="DV40" s="609"/>
      <c r="DW40" s="612">
        <v>0</v>
      </c>
      <c r="DX40" s="634"/>
      <c r="DY40" s="634"/>
      <c r="DZ40" s="634"/>
      <c r="EA40" s="634"/>
      <c r="EB40" s="634"/>
      <c r="EC40" s="635"/>
    </row>
    <row r="41" spans="2:133" ht="11.25" customHeight="1" x14ac:dyDescent="0.2">
      <c r="B41" s="604" t="s">
        <v>348</v>
      </c>
      <c r="C41" s="605"/>
      <c r="D41" s="605"/>
      <c r="E41" s="605"/>
      <c r="F41" s="605"/>
      <c r="G41" s="605"/>
      <c r="H41" s="605"/>
      <c r="I41" s="605"/>
      <c r="J41" s="605"/>
      <c r="K41" s="605"/>
      <c r="L41" s="605"/>
      <c r="M41" s="605"/>
      <c r="N41" s="605"/>
      <c r="O41" s="605"/>
      <c r="P41" s="605"/>
      <c r="Q41" s="606"/>
      <c r="R41" s="607" t="s">
        <v>129</v>
      </c>
      <c r="S41" s="608"/>
      <c r="T41" s="608"/>
      <c r="U41" s="608"/>
      <c r="V41" s="608"/>
      <c r="W41" s="608"/>
      <c r="X41" s="608"/>
      <c r="Y41" s="609"/>
      <c r="Z41" s="610" t="s">
        <v>129</v>
      </c>
      <c r="AA41" s="610"/>
      <c r="AB41" s="610"/>
      <c r="AC41" s="610"/>
      <c r="AD41" s="611" t="s">
        <v>129</v>
      </c>
      <c r="AE41" s="611"/>
      <c r="AF41" s="611"/>
      <c r="AG41" s="611"/>
      <c r="AH41" s="611"/>
      <c r="AI41" s="611"/>
      <c r="AJ41" s="611"/>
      <c r="AK41" s="611"/>
      <c r="AL41" s="612" t="s">
        <v>129</v>
      </c>
      <c r="AM41" s="613"/>
      <c r="AN41" s="613"/>
      <c r="AO41" s="614"/>
      <c r="AQ41" s="673" t="s">
        <v>349</v>
      </c>
      <c r="AR41" s="674"/>
      <c r="AS41" s="674"/>
      <c r="AT41" s="674"/>
      <c r="AU41" s="674"/>
      <c r="AV41" s="674"/>
      <c r="AW41" s="674"/>
      <c r="AX41" s="674"/>
      <c r="AY41" s="675"/>
      <c r="AZ41" s="607">
        <v>326004</v>
      </c>
      <c r="BA41" s="608"/>
      <c r="BB41" s="608"/>
      <c r="BC41" s="608"/>
      <c r="BD41" s="640"/>
      <c r="BE41" s="640"/>
      <c r="BF41" s="653"/>
      <c r="BG41" s="657"/>
      <c r="BH41" s="658"/>
      <c r="BI41" s="658"/>
      <c r="BJ41" s="658"/>
      <c r="BK41" s="658"/>
      <c r="BL41" s="345"/>
      <c r="BM41" s="605" t="s">
        <v>350</v>
      </c>
      <c r="BN41" s="605"/>
      <c r="BO41" s="605"/>
      <c r="BP41" s="605"/>
      <c r="BQ41" s="605"/>
      <c r="BR41" s="605"/>
      <c r="BS41" s="605"/>
      <c r="BT41" s="605"/>
      <c r="BU41" s="606"/>
      <c r="BV41" s="607" t="s">
        <v>129</v>
      </c>
      <c r="BW41" s="608"/>
      <c r="BX41" s="608"/>
      <c r="BY41" s="608"/>
      <c r="BZ41" s="608"/>
      <c r="CA41" s="608"/>
      <c r="CB41" s="617"/>
      <c r="CD41" s="604" t="s">
        <v>351</v>
      </c>
      <c r="CE41" s="605"/>
      <c r="CF41" s="605"/>
      <c r="CG41" s="605"/>
      <c r="CH41" s="605"/>
      <c r="CI41" s="605"/>
      <c r="CJ41" s="605"/>
      <c r="CK41" s="605"/>
      <c r="CL41" s="605"/>
      <c r="CM41" s="605"/>
      <c r="CN41" s="605"/>
      <c r="CO41" s="605"/>
      <c r="CP41" s="605"/>
      <c r="CQ41" s="606"/>
      <c r="CR41" s="607" t="s">
        <v>129</v>
      </c>
      <c r="CS41" s="640"/>
      <c r="CT41" s="640"/>
      <c r="CU41" s="640"/>
      <c r="CV41" s="640"/>
      <c r="CW41" s="640"/>
      <c r="CX41" s="640"/>
      <c r="CY41" s="641"/>
      <c r="CZ41" s="612" t="s">
        <v>129</v>
      </c>
      <c r="DA41" s="634"/>
      <c r="DB41" s="634"/>
      <c r="DC41" s="642"/>
      <c r="DD41" s="616" t="s">
        <v>129</v>
      </c>
      <c r="DE41" s="640"/>
      <c r="DF41" s="640"/>
      <c r="DG41" s="640"/>
      <c r="DH41" s="640"/>
      <c r="DI41" s="640"/>
      <c r="DJ41" s="640"/>
      <c r="DK41" s="641"/>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2">
      <c r="B42" s="604" t="s">
        <v>352</v>
      </c>
      <c r="C42" s="605"/>
      <c r="D42" s="605"/>
      <c r="E42" s="605"/>
      <c r="F42" s="605"/>
      <c r="G42" s="605"/>
      <c r="H42" s="605"/>
      <c r="I42" s="605"/>
      <c r="J42" s="605"/>
      <c r="K42" s="605"/>
      <c r="L42" s="605"/>
      <c r="M42" s="605"/>
      <c r="N42" s="605"/>
      <c r="O42" s="605"/>
      <c r="P42" s="605"/>
      <c r="Q42" s="606"/>
      <c r="R42" s="607" t="s">
        <v>129</v>
      </c>
      <c r="S42" s="608"/>
      <c r="T42" s="608"/>
      <c r="U42" s="608"/>
      <c r="V42" s="608"/>
      <c r="W42" s="608"/>
      <c r="X42" s="608"/>
      <c r="Y42" s="609"/>
      <c r="Z42" s="610" t="s">
        <v>129</v>
      </c>
      <c r="AA42" s="610"/>
      <c r="AB42" s="610"/>
      <c r="AC42" s="610"/>
      <c r="AD42" s="611" t="s">
        <v>129</v>
      </c>
      <c r="AE42" s="611"/>
      <c r="AF42" s="611"/>
      <c r="AG42" s="611"/>
      <c r="AH42" s="611"/>
      <c r="AI42" s="611"/>
      <c r="AJ42" s="611"/>
      <c r="AK42" s="611"/>
      <c r="AL42" s="612" t="s">
        <v>129</v>
      </c>
      <c r="AM42" s="613"/>
      <c r="AN42" s="613"/>
      <c r="AO42" s="614"/>
      <c r="AQ42" s="676" t="s">
        <v>353</v>
      </c>
      <c r="AR42" s="677"/>
      <c r="AS42" s="677"/>
      <c r="AT42" s="677"/>
      <c r="AU42" s="677"/>
      <c r="AV42" s="677"/>
      <c r="AW42" s="677"/>
      <c r="AX42" s="677"/>
      <c r="AY42" s="678"/>
      <c r="AZ42" s="685">
        <v>1813541</v>
      </c>
      <c r="BA42" s="686"/>
      <c r="BB42" s="686"/>
      <c r="BC42" s="686"/>
      <c r="BD42" s="666"/>
      <c r="BE42" s="666"/>
      <c r="BF42" s="668"/>
      <c r="BG42" s="659"/>
      <c r="BH42" s="660"/>
      <c r="BI42" s="660"/>
      <c r="BJ42" s="660"/>
      <c r="BK42" s="660"/>
      <c r="BL42" s="346"/>
      <c r="BM42" s="626" t="s">
        <v>354</v>
      </c>
      <c r="BN42" s="626"/>
      <c r="BO42" s="626"/>
      <c r="BP42" s="626"/>
      <c r="BQ42" s="626"/>
      <c r="BR42" s="626"/>
      <c r="BS42" s="626"/>
      <c r="BT42" s="626"/>
      <c r="BU42" s="627"/>
      <c r="BV42" s="685">
        <v>380</v>
      </c>
      <c r="BW42" s="686"/>
      <c r="BX42" s="686"/>
      <c r="BY42" s="686"/>
      <c r="BZ42" s="686"/>
      <c r="CA42" s="686"/>
      <c r="CB42" s="692"/>
      <c r="CD42" s="604" t="s">
        <v>355</v>
      </c>
      <c r="CE42" s="605"/>
      <c r="CF42" s="605"/>
      <c r="CG42" s="605"/>
      <c r="CH42" s="605"/>
      <c r="CI42" s="605"/>
      <c r="CJ42" s="605"/>
      <c r="CK42" s="605"/>
      <c r="CL42" s="605"/>
      <c r="CM42" s="605"/>
      <c r="CN42" s="605"/>
      <c r="CO42" s="605"/>
      <c r="CP42" s="605"/>
      <c r="CQ42" s="606"/>
      <c r="CR42" s="607">
        <v>3514617</v>
      </c>
      <c r="CS42" s="640"/>
      <c r="CT42" s="640"/>
      <c r="CU42" s="640"/>
      <c r="CV42" s="640"/>
      <c r="CW42" s="640"/>
      <c r="CX42" s="640"/>
      <c r="CY42" s="641"/>
      <c r="CZ42" s="612">
        <v>13.3</v>
      </c>
      <c r="DA42" s="634"/>
      <c r="DB42" s="634"/>
      <c r="DC42" s="642"/>
      <c r="DD42" s="616">
        <v>582324</v>
      </c>
      <c r="DE42" s="640"/>
      <c r="DF42" s="640"/>
      <c r="DG42" s="640"/>
      <c r="DH42" s="640"/>
      <c r="DI42" s="640"/>
      <c r="DJ42" s="640"/>
      <c r="DK42" s="641"/>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2">
      <c r="B43" s="604" t="s">
        <v>356</v>
      </c>
      <c r="C43" s="605"/>
      <c r="D43" s="605"/>
      <c r="E43" s="605"/>
      <c r="F43" s="605"/>
      <c r="G43" s="605"/>
      <c r="H43" s="605"/>
      <c r="I43" s="605"/>
      <c r="J43" s="605"/>
      <c r="K43" s="605"/>
      <c r="L43" s="605"/>
      <c r="M43" s="605"/>
      <c r="N43" s="605"/>
      <c r="O43" s="605"/>
      <c r="P43" s="605"/>
      <c r="Q43" s="606"/>
      <c r="R43" s="607" t="s">
        <v>129</v>
      </c>
      <c r="S43" s="608"/>
      <c r="T43" s="608"/>
      <c r="U43" s="608"/>
      <c r="V43" s="608"/>
      <c r="W43" s="608"/>
      <c r="X43" s="608"/>
      <c r="Y43" s="609"/>
      <c r="Z43" s="610" t="s">
        <v>129</v>
      </c>
      <c r="AA43" s="610"/>
      <c r="AB43" s="610"/>
      <c r="AC43" s="610"/>
      <c r="AD43" s="611" t="s">
        <v>129</v>
      </c>
      <c r="AE43" s="611"/>
      <c r="AF43" s="611"/>
      <c r="AG43" s="611"/>
      <c r="AH43" s="611"/>
      <c r="AI43" s="611"/>
      <c r="AJ43" s="611"/>
      <c r="AK43" s="611"/>
      <c r="AL43" s="612" t="s">
        <v>129</v>
      </c>
      <c r="AM43" s="613"/>
      <c r="AN43" s="613"/>
      <c r="AO43" s="614"/>
      <c r="CD43" s="604" t="s">
        <v>357</v>
      </c>
      <c r="CE43" s="605"/>
      <c r="CF43" s="605"/>
      <c r="CG43" s="605"/>
      <c r="CH43" s="605"/>
      <c r="CI43" s="605"/>
      <c r="CJ43" s="605"/>
      <c r="CK43" s="605"/>
      <c r="CL43" s="605"/>
      <c r="CM43" s="605"/>
      <c r="CN43" s="605"/>
      <c r="CO43" s="605"/>
      <c r="CP43" s="605"/>
      <c r="CQ43" s="606"/>
      <c r="CR43" s="607">
        <v>131574</v>
      </c>
      <c r="CS43" s="640"/>
      <c r="CT43" s="640"/>
      <c r="CU43" s="640"/>
      <c r="CV43" s="640"/>
      <c r="CW43" s="640"/>
      <c r="CX43" s="640"/>
      <c r="CY43" s="641"/>
      <c r="CZ43" s="612">
        <v>0.5</v>
      </c>
      <c r="DA43" s="634"/>
      <c r="DB43" s="634"/>
      <c r="DC43" s="642"/>
      <c r="DD43" s="616">
        <v>108236</v>
      </c>
      <c r="DE43" s="640"/>
      <c r="DF43" s="640"/>
      <c r="DG43" s="640"/>
      <c r="DH43" s="640"/>
      <c r="DI43" s="640"/>
      <c r="DJ43" s="640"/>
      <c r="DK43" s="641"/>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2">
      <c r="B44" s="625" t="s">
        <v>358</v>
      </c>
      <c r="C44" s="626"/>
      <c r="D44" s="626"/>
      <c r="E44" s="626"/>
      <c r="F44" s="626"/>
      <c r="G44" s="626"/>
      <c r="H44" s="626"/>
      <c r="I44" s="626"/>
      <c r="J44" s="626"/>
      <c r="K44" s="626"/>
      <c r="L44" s="626"/>
      <c r="M44" s="626"/>
      <c r="N44" s="626"/>
      <c r="O44" s="626"/>
      <c r="P44" s="626"/>
      <c r="Q44" s="627"/>
      <c r="R44" s="685">
        <v>27826100</v>
      </c>
      <c r="S44" s="686"/>
      <c r="T44" s="686"/>
      <c r="U44" s="686"/>
      <c r="V44" s="686"/>
      <c r="W44" s="686"/>
      <c r="X44" s="686"/>
      <c r="Y44" s="687"/>
      <c r="Z44" s="688">
        <v>100</v>
      </c>
      <c r="AA44" s="688"/>
      <c r="AB44" s="688"/>
      <c r="AC44" s="688"/>
      <c r="AD44" s="689">
        <v>14625250</v>
      </c>
      <c r="AE44" s="689"/>
      <c r="AF44" s="689"/>
      <c r="AG44" s="689"/>
      <c r="AH44" s="689"/>
      <c r="AI44" s="689"/>
      <c r="AJ44" s="689"/>
      <c r="AK44" s="689"/>
      <c r="AL44" s="690">
        <v>100</v>
      </c>
      <c r="AM44" s="667"/>
      <c r="AN44" s="667"/>
      <c r="AO44" s="691"/>
      <c r="CD44" s="645" t="s">
        <v>305</v>
      </c>
      <c r="CE44" s="646"/>
      <c r="CF44" s="604" t="s">
        <v>359</v>
      </c>
      <c r="CG44" s="605"/>
      <c r="CH44" s="605"/>
      <c r="CI44" s="605"/>
      <c r="CJ44" s="605"/>
      <c r="CK44" s="605"/>
      <c r="CL44" s="605"/>
      <c r="CM44" s="605"/>
      <c r="CN44" s="605"/>
      <c r="CO44" s="605"/>
      <c r="CP44" s="605"/>
      <c r="CQ44" s="606"/>
      <c r="CR44" s="607">
        <v>3401555</v>
      </c>
      <c r="CS44" s="608"/>
      <c r="CT44" s="608"/>
      <c r="CU44" s="608"/>
      <c r="CV44" s="608"/>
      <c r="CW44" s="608"/>
      <c r="CX44" s="608"/>
      <c r="CY44" s="609"/>
      <c r="CZ44" s="612">
        <v>12.9</v>
      </c>
      <c r="DA44" s="613"/>
      <c r="DB44" s="613"/>
      <c r="DC44" s="619"/>
      <c r="DD44" s="616">
        <v>516908</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2">
      <c r="CD45" s="647"/>
      <c r="CE45" s="648"/>
      <c r="CF45" s="604" t="s">
        <v>360</v>
      </c>
      <c r="CG45" s="605"/>
      <c r="CH45" s="605"/>
      <c r="CI45" s="605"/>
      <c r="CJ45" s="605"/>
      <c r="CK45" s="605"/>
      <c r="CL45" s="605"/>
      <c r="CM45" s="605"/>
      <c r="CN45" s="605"/>
      <c r="CO45" s="605"/>
      <c r="CP45" s="605"/>
      <c r="CQ45" s="606"/>
      <c r="CR45" s="607">
        <v>1219532</v>
      </c>
      <c r="CS45" s="640"/>
      <c r="CT45" s="640"/>
      <c r="CU45" s="640"/>
      <c r="CV45" s="640"/>
      <c r="CW45" s="640"/>
      <c r="CX45" s="640"/>
      <c r="CY45" s="641"/>
      <c r="CZ45" s="612">
        <v>4.5999999999999996</v>
      </c>
      <c r="DA45" s="634"/>
      <c r="DB45" s="634"/>
      <c r="DC45" s="642"/>
      <c r="DD45" s="616">
        <v>52006</v>
      </c>
      <c r="DE45" s="640"/>
      <c r="DF45" s="640"/>
      <c r="DG45" s="640"/>
      <c r="DH45" s="640"/>
      <c r="DI45" s="640"/>
      <c r="DJ45" s="640"/>
      <c r="DK45" s="641"/>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2">
      <c r="B46" s="205" t="s">
        <v>361</v>
      </c>
      <c r="CD46" s="647"/>
      <c r="CE46" s="648"/>
      <c r="CF46" s="604" t="s">
        <v>362</v>
      </c>
      <c r="CG46" s="605"/>
      <c r="CH46" s="605"/>
      <c r="CI46" s="605"/>
      <c r="CJ46" s="605"/>
      <c r="CK46" s="605"/>
      <c r="CL46" s="605"/>
      <c r="CM46" s="605"/>
      <c r="CN46" s="605"/>
      <c r="CO46" s="605"/>
      <c r="CP46" s="605"/>
      <c r="CQ46" s="606"/>
      <c r="CR46" s="607">
        <v>2164473</v>
      </c>
      <c r="CS46" s="608"/>
      <c r="CT46" s="608"/>
      <c r="CU46" s="608"/>
      <c r="CV46" s="608"/>
      <c r="CW46" s="608"/>
      <c r="CX46" s="608"/>
      <c r="CY46" s="609"/>
      <c r="CZ46" s="612">
        <v>8.1999999999999993</v>
      </c>
      <c r="DA46" s="613"/>
      <c r="DB46" s="613"/>
      <c r="DC46" s="619"/>
      <c r="DD46" s="616">
        <v>457985</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2">
      <c r="B47" s="703" t="s">
        <v>363</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364</v>
      </c>
      <c r="CG47" s="605"/>
      <c r="CH47" s="605"/>
      <c r="CI47" s="605"/>
      <c r="CJ47" s="605"/>
      <c r="CK47" s="605"/>
      <c r="CL47" s="605"/>
      <c r="CM47" s="605"/>
      <c r="CN47" s="605"/>
      <c r="CO47" s="605"/>
      <c r="CP47" s="605"/>
      <c r="CQ47" s="606"/>
      <c r="CR47" s="607">
        <v>113062</v>
      </c>
      <c r="CS47" s="640"/>
      <c r="CT47" s="640"/>
      <c r="CU47" s="640"/>
      <c r="CV47" s="640"/>
      <c r="CW47" s="640"/>
      <c r="CX47" s="640"/>
      <c r="CY47" s="641"/>
      <c r="CZ47" s="612">
        <v>0.4</v>
      </c>
      <c r="DA47" s="634"/>
      <c r="DB47" s="634"/>
      <c r="DC47" s="642"/>
      <c r="DD47" s="616">
        <v>65416</v>
      </c>
      <c r="DE47" s="640"/>
      <c r="DF47" s="640"/>
      <c r="DG47" s="640"/>
      <c r="DH47" s="640"/>
      <c r="DI47" s="640"/>
      <c r="DJ47" s="640"/>
      <c r="DK47" s="641"/>
      <c r="DL47" s="682"/>
      <c r="DM47" s="683"/>
      <c r="DN47" s="683"/>
      <c r="DO47" s="683"/>
      <c r="DP47" s="683"/>
      <c r="DQ47" s="683"/>
      <c r="DR47" s="683"/>
      <c r="DS47" s="683"/>
      <c r="DT47" s="683"/>
      <c r="DU47" s="683"/>
      <c r="DV47" s="684"/>
      <c r="DW47" s="679"/>
      <c r="DX47" s="680"/>
      <c r="DY47" s="680"/>
      <c r="DZ47" s="680"/>
      <c r="EA47" s="680"/>
      <c r="EB47" s="680"/>
      <c r="EC47" s="681"/>
    </row>
    <row r="48" spans="2:133" ht="10.8" x14ac:dyDescent="0.2">
      <c r="B48" s="703" t="s">
        <v>365</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366</v>
      </c>
      <c r="CG48" s="605"/>
      <c r="CH48" s="605"/>
      <c r="CI48" s="605"/>
      <c r="CJ48" s="605"/>
      <c r="CK48" s="605"/>
      <c r="CL48" s="605"/>
      <c r="CM48" s="605"/>
      <c r="CN48" s="605"/>
      <c r="CO48" s="605"/>
      <c r="CP48" s="605"/>
      <c r="CQ48" s="606"/>
      <c r="CR48" s="607" t="s">
        <v>129</v>
      </c>
      <c r="CS48" s="608"/>
      <c r="CT48" s="608"/>
      <c r="CU48" s="608"/>
      <c r="CV48" s="608"/>
      <c r="CW48" s="608"/>
      <c r="CX48" s="608"/>
      <c r="CY48" s="609"/>
      <c r="CZ48" s="612" t="s">
        <v>129</v>
      </c>
      <c r="DA48" s="613"/>
      <c r="DB48" s="613"/>
      <c r="DC48" s="619"/>
      <c r="DD48" s="616" t="s">
        <v>129</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2">
      <c r="B49" s="347"/>
      <c r="CD49" s="625" t="s">
        <v>367</v>
      </c>
      <c r="CE49" s="626"/>
      <c r="CF49" s="626"/>
      <c r="CG49" s="626"/>
      <c r="CH49" s="626"/>
      <c r="CI49" s="626"/>
      <c r="CJ49" s="626"/>
      <c r="CK49" s="626"/>
      <c r="CL49" s="626"/>
      <c r="CM49" s="626"/>
      <c r="CN49" s="626"/>
      <c r="CO49" s="626"/>
      <c r="CP49" s="626"/>
      <c r="CQ49" s="627"/>
      <c r="CR49" s="685">
        <v>26450443</v>
      </c>
      <c r="CS49" s="666"/>
      <c r="CT49" s="666"/>
      <c r="CU49" s="666"/>
      <c r="CV49" s="666"/>
      <c r="CW49" s="666"/>
      <c r="CX49" s="666"/>
      <c r="CY49" s="693"/>
      <c r="CZ49" s="690">
        <v>100</v>
      </c>
      <c r="DA49" s="694"/>
      <c r="DB49" s="694"/>
      <c r="DC49" s="695"/>
      <c r="DD49" s="696">
        <v>16749641</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t="10.8" hidden="1" x14ac:dyDescent="0.2">
      <c r="B50" s="347"/>
    </row>
  </sheetData>
  <sheetProtection algorithmName="SHA-512" hashValue="lpNBPp8fkkjFZXVG22FfTbNoEvfCqzs0iMiLnP+V5eRLjP6FDBh2R4u6uINvkQ995Z9708L/smMw5/sANbh8MA==" saltValue="h/cs3Qv0ntC0uOMA7PBt7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1073" t="s">
        <v>368</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4" t="s">
        <v>369</v>
      </c>
      <c r="DK2" s="1075"/>
      <c r="DL2" s="1075"/>
      <c r="DM2" s="1075"/>
      <c r="DN2" s="1075"/>
      <c r="DO2" s="1076"/>
      <c r="DP2" s="214"/>
      <c r="DQ2" s="1074" t="s">
        <v>370</v>
      </c>
      <c r="DR2" s="1075"/>
      <c r="DS2" s="1075"/>
      <c r="DT2" s="1075"/>
      <c r="DU2" s="1075"/>
      <c r="DV2" s="1075"/>
      <c r="DW2" s="1075"/>
      <c r="DX2" s="1075"/>
      <c r="DY2" s="1075"/>
      <c r="DZ2" s="1076"/>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1042" t="s">
        <v>371</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8"/>
      <c r="BA4" s="218"/>
      <c r="BB4" s="218"/>
      <c r="BC4" s="218"/>
      <c r="BD4" s="218"/>
      <c r="BE4" s="219"/>
      <c r="BF4" s="219"/>
      <c r="BG4" s="219"/>
      <c r="BH4" s="219"/>
      <c r="BI4" s="219"/>
      <c r="BJ4" s="219"/>
      <c r="BK4" s="219"/>
      <c r="BL4" s="219"/>
      <c r="BM4" s="219"/>
      <c r="BN4" s="219"/>
      <c r="BO4" s="219"/>
      <c r="BP4" s="219"/>
      <c r="BQ4" s="713" t="s">
        <v>372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2">
      <c r="A5" s="978" t="s">
        <v>373</v>
      </c>
      <c r="B5" s="979"/>
      <c r="C5" s="979"/>
      <c r="D5" s="979"/>
      <c r="E5" s="979"/>
      <c r="F5" s="979"/>
      <c r="G5" s="979"/>
      <c r="H5" s="979"/>
      <c r="I5" s="979"/>
      <c r="J5" s="979"/>
      <c r="K5" s="979"/>
      <c r="L5" s="979"/>
      <c r="M5" s="979"/>
      <c r="N5" s="979"/>
      <c r="O5" s="979"/>
      <c r="P5" s="980"/>
      <c r="Q5" s="984" t="s">
        <v>374</v>
      </c>
      <c r="R5" s="985"/>
      <c r="S5" s="985"/>
      <c r="T5" s="985"/>
      <c r="U5" s="986"/>
      <c r="V5" s="984" t="s">
        <v>375</v>
      </c>
      <c r="W5" s="985"/>
      <c r="X5" s="985"/>
      <c r="Y5" s="985"/>
      <c r="Z5" s="986"/>
      <c r="AA5" s="984" t="s">
        <v>376</v>
      </c>
      <c r="AB5" s="985"/>
      <c r="AC5" s="985"/>
      <c r="AD5" s="985"/>
      <c r="AE5" s="985"/>
      <c r="AF5" s="1077" t="s">
        <v>377</v>
      </c>
      <c r="AG5" s="985"/>
      <c r="AH5" s="985"/>
      <c r="AI5" s="985"/>
      <c r="AJ5" s="998"/>
      <c r="AK5" s="985" t="s">
        <v>378</v>
      </c>
      <c r="AL5" s="985"/>
      <c r="AM5" s="985"/>
      <c r="AN5" s="985"/>
      <c r="AO5" s="986"/>
      <c r="AP5" s="984" t="s">
        <v>379</v>
      </c>
      <c r="AQ5" s="985"/>
      <c r="AR5" s="985"/>
      <c r="AS5" s="985"/>
      <c r="AT5" s="986"/>
      <c r="AU5" s="984" t="s">
        <v>380</v>
      </c>
      <c r="AV5" s="985"/>
      <c r="AW5" s="985"/>
      <c r="AX5" s="985"/>
      <c r="AY5" s="998"/>
      <c r="AZ5" s="218"/>
      <c r="BA5" s="218"/>
      <c r="BB5" s="218"/>
      <c r="BC5" s="218"/>
      <c r="BD5" s="218"/>
      <c r="BE5" s="219"/>
      <c r="BF5" s="219"/>
      <c r="BG5" s="219"/>
      <c r="BH5" s="219"/>
      <c r="BI5" s="219"/>
      <c r="BJ5" s="219"/>
      <c r="BK5" s="219"/>
      <c r="BL5" s="219"/>
      <c r="BM5" s="219"/>
      <c r="BN5" s="219"/>
      <c r="BO5" s="219"/>
      <c r="BP5" s="219"/>
      <c r="BQ5" s="978" t="s">
        <v>381</v>
      </c>
      <c r="BR5" s="979"/>
      <c r="BS5" s="979"/>
      <c r="BT5" s="979"/>
      <c r="BU5" s="979"/>
      <c r="BV5" s="979"/>
      <c r="BW5" s="979"/>
      <c r="BX5" s="979"/>
      <c r="BY5" s="979"/>
      <c r="BZ5" s="979"/>
      <c r="CA5" s="979"/>
      <c r="CB5" s="979"/>
      <c r="CC5" s="979"/>
      <c r="CD5" s="979"/>
      <c r="CE5" s="979"/>
      <c r="CF5" s="979"/>
      <c r="CG5" s="980"/>
      <c r="CH5" s="984" t="s">
        <v>382</v>
      </c>
      <c r="CI5" s="985"/>
      <c r="CJ5" s="985"/>
      <c r="CK5" s="985"/>
      <c r="CL5" s="986"/>
      <c r="CM5" s="984" t="s">
        <v>383</v>
      </c>
      <c r="CN5" s="985"/>
      <c r="CO5" s="985"/>
      <c r="CP5" s="985"/>
      <c r="CQ5" s="986"/>
      <c r="CR5" s="984" t="s">
        <v>384</v>
      </c>
      <c r="CS5" s="985"/>
      <c r="CT5" s="985"/>
      <c r="CU5" s="985"/>
      <c r="CV5" s="986"/>
      <c r="CW5" s="984" t="s">
        <v>385</v>
      </c>
      <c r="CX5" s="985"/>
      <c r="CY5" s="985"/>
      <c r="CZ5" s="985"/>
      <c r="DA5" s="986"/>
      <c r="DB5" s="984" t="s">
        <v>386</v>
      </c>
      <c r="DC5" s="985"/>
      <c r="DD5" s="985"/>
      <c r="DE5" s="985"/>
      <c r="DF5" s="986"/>
      <c r="DG5" s="1067" t="s">
        <v>387</v>
      </c>
      <c r="DH5" s="1068"/>
      <c r="DI5" s="1068"/>
      <c r="DJ5" s="1068"/>
      <c r="DK5" s="1069"/>
      <c r="DL5" s="1067" t="s">
        <v>388</v>
      </c>
      <c r="DM5" s="1068"/>
      <c r="DN5" s="1068"/>
      <c r="DO5" s="1068"/>
      <c r="DP5" s="1069"/>
      <c r="DQ5" s="984" t="s">
        <v>389</v>
      </c>
      <c r="DR5" s="985"/>
      <c r="DS5" s="985"/>
      <c r="DT5" s="985"/>
      <c r="DU5" s="986"/>
      <c r="DV5" s="984" t="s">
        <v>380</v>
      </c>
      <c r="DW5" s="985"/>
      <c r="DX5" s="985"/>
      <c r="DY5" s="985"/>
      <c r="DZ5" s="998"/>
      <c r="EA5" s="220"/>
    </row>
    <row r="6" spans="1:131" s="221" customFormat="1" ht="26.25" customHeight="1" thickBot="1" x14ac:dyDescent="0.25">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8"/>
      <c r="BA6" s="218"/>
      <c r="BB6" s="218"/>
      <c r="BC6" s="218"/>
      <c r="BD6" s="218"/>
      <c r="BE6" s="219"/>
      <c r="BF6" s="219"/>
      <c r="BG6" s="219"/>
      <c r="BH6" s="219"/>
      <c r="BI6" s="219"/>
      <c r="BJ6" s="219"/>
      <c r="BK6" s="219"/>
      <c r="BL6" s="219"/>
      <c r="BM6" s="219"/>
      <c r="BN6" s="219"/>
      <c r="BO6" s="219"/>
      <c r="BP6" s="219"/>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0"/>
    </row>
    <row r="7" spans="1:131" s="221" customFormat="1" ht="26.25" customHeight="1" thickTop="1" x14ac:dyDescent="0.2">
      <c r="A7" s="222">
        <v>1</v>
      </c>
      <c r="B7" s="1030" t="s">
        <v>390</v>
      </c>
      <c r="C7" s="1031"/>
      <c r="D7" s="1031"/>
      <c r="E7" s="1031"/>
      <c r="F7" s="1031"/>
      <c r="G7" s="1031"/>
      <c r="H7" s="1031"/>
      <c r="I7" s="1031"/>
      <c r="J7" s="1031"/>
      <c r="K7" s="1031"/>
      <c r="L7" s="1031"/>
      <c r="M7" s="1031"/>
      <c r="N7" s="1031"/>
      <c r="O7" s="1031"/>
      <c r="P7" s="1032"/>
      <c r="Q7" s="1085">
        <v>27826</v>
      </c>
      <c r="R7" s="1086"/>
      <c r="S7" s="1086"/>
      <c r="T7" s="1086"/>
      <c r="U7" s="1086"/>
      <c r="V7" s="1086">
        <v>26450</v>
      </c>
      <c r="W7" s="1086"/>
      <c r="X7" s="1086"/>
      <c r="Y7" s="1086"/>
      <c r="Z7" s="1086"/>
      <c r="AA7" s="1086">
        <v>1376</v>
      </c>
      <c r="AB7" s="1086"/>
      <c r="AC7" s="1086"/>
      <c r="AD7" s="1086"/>
      <c r="AE7" s="1087"/>
      <c r="AF7" s="1088">
        <v>1113</v>
      </c>
      <c r="AG7" s="1089"/>
      <c r="AH7" s="1089"/>
      <c r="AI7" s="1089"/>
      <c r="AJ7" s="1090"/>
      <c r="AK7" s="1091">
        <v>369</v>
      </c>
      <c r="AL7" s="1092"/>
      <c r="AM7" s="1092"/>
      <c r="AN7" s="1092"/>
      <c r="AO7" s="1092"/>
      <c r="AP7" s="1092">
        <v>25033</v>
      </c>
      <c r="AQ7" s="1092"/>
      <c r="AR7" s="1092"/>
      <c r="AS7" s="1092"/>
      <c r="AT7" s="1092"/>
      <c r="AU7" s="1093"/>
      <c r="AV7" s="1093"/>
      <c r="AW7" s="1093"/>
      <c r="AX7" s="1093"/>
      <c r="AY7" s="1094"/>
      <c r="AZ7" s="218"/>
      <c r="BA7" s="218"/>
      <c r="BB7" s="218"/>
      <c r="BC7" s="218"/>
      <c r="BD7" s="218"/>
      <c r="BE7" s="219"/>
      <c r="BF7" s="219"/>
      <c r="BG7" s="219"/>
      <c r="BH7" s="219"/>
      <c r="BI7" s="219"/>
      <c r="BJ7" s="219"/>
      <c r="BK7" s="219"/>
      <c r="BL7" s="219"/>
      <c r="BM7" s="219"/>
      <c r="BN7" s="219"/>
      <c r="BO7" s="219"/>
      <c r="BP7" s="219"/>
      <c r="BQ7" s="222">
        <v>1</v>
      </c>
      <c r="BR7" s="223"/>
      <c r="BS7" s="1082" t="s">
        <v>579</v>
      </c>
      <c r="BT7" s="1083"/>
      <c r="BU7" s="1083"/>
      <c r="BV7" s="1083"/>
      <c r="BW7" s="1083"/>
      <c r="BX7" s="1083"/>
      <c r="BY7" s="1083"/>
      <c r="BZ7" s="1083"/>
      <c r="CA7" s="1083"/>
      <c r="CB7" s="1083"/>
      <c r="CC7" s="1083"/>
      <c r="CD7" s="1083"/>
      <c r="CE7" s="1083"/>
      <c r="CF7" s="1083"/>
      <c r="CG7" s="1095"/>
      <c r="CH7" s="1079">
        <v>-26</v>
      </c>
      <c r="CI7" s="1080"/>
      <c r="CJ7" s="1080"/>
      <c r="CK7" s="1080"/>
      <c r="CL7" s="1081"/>
      <c r="CM7" s="1079">
        <v>342</v>
      </c>
      <c r="CN7" s="1080"/>
      <c r="CO7" s="1080"/>
      <c r="CP7" s="1080"/>
      <c r="CQ7" s="1081"/>
      <c r="CR7" s="1079">
        <v>156</v>
      </c>
      <c r="CS7" s="1080"/>
      <c r="CT7" s="1080"/>
      <c r="CU7" s="1080"/>
      <c r="CV7" s="1081"/>
      <c r="CW7" s="1079">
        <v>107</v>
      </c>
      <c r="CX7" s="1080"/>
      <c r="CY7" s="1080"/>
      <c r="CZ7" s="1080"/>
      <c r="DA7" s="1081"/>
      <c r="DB7" s="1079" t="s">
        <v>591</v>
      </c>
      <c r="DC7" s="1080"/>
      <c r="DD7" s="1080"/>
      <c r="DE7" s="1080"/>
      <c r="DF7" s="1081"/>
      <c r="DG7" s="1079" t="s">
        <v>591</v>
      </c>
      <c r="DH7" s="1080"/>
      <c r="DI7" s="1080"/>
      <c r="DJ7" s="1080"/>
      <c r="DK7" s="1081"/>
      <c r="DL7" s="1079" t="s">
        <v>591</v>
      </c>
      <c r="DM7" s="1080"/>
      <c r="DN7" s="1080"/>
      <c r="DO7" s="1080"/>
      <c r="DP7" s="1081"/>
      <c r="DQ7" s="1079" t="s">
        <v>591</v>
      </c>
      <c r="DR7" s="1080"/>
      <c r="DS7" s="1080"/>
      <c r="DT7" s="1080"/>
      <c r="DU7" s="1081"/>
      <c r="DV7" s="1082"/>
      <c r="DW7" s="1083"/>
      <c r="DX7" s="1083"/>
      <c r="DY7" s="1083"/>
      <c r="DZ7" s="1084"/>
      <c r="EA7" s="220"/>
    </row>
    <row r="8" spans="1:131" s="221" customFormat="1" ht="26.25" customHeight="1" x14ac:dyDescent="0.2">
      <c r="A8" s="224">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8"/>
      <c r="BA8" s="218"/>
      <c r="BB8" s="218"/>
      <c r="BC8" s="218"/>
      <c r="BD8" s="218"/>
      <c r="BE8" s="219"/>
      <c r="BF8" s="219"/>
      <c r="BG8" s="219"/>
      <c r="BH8" s="219"/>
      <c r="BI8" s="219"/>
      <c r="BJ8" s="219"/>
      <c r="BK8" s="219"/>
      <c r="BL8" s="219"/>
      <c r="BM8" s="219"/>
      <c r="BN8" s="219"/>
      <c r="BO8" s="219"/>
      <c r="BP8" s="219"/>
      <c r="BQ8" s="224">
        <v>2</v>
      </c>
      <c r="BR8" s="225"/>
      <c r="BS8" s="975" t="s">
        <v>580</v>
      </c>
      <c r="BT8" s="976"/>
      <c r="BU8" s="976"/>
      <c r="BV8" s="976"/>
      <c r="BW8" s="976"/>
      <c r="BX8" s="976"/>
      <c r="BY8" s="976"/>
      <c r="BZ8" s="976"/>
      <c r="CA8" s="976"/>
      <c r="CB8" s="976"/>
      <c r="CC8" s="976"/>
      <c r="CD8" s="976"/>
      <c r="CE8" s="976"/>
      <c r="CF8" s="976"/>
      <c r="CG8" s="997"/>
      <c r="CH8" s="972">
        <v>4</v>
      </c>
      <c r="CI8" s="973"/>
      <c r="CJ8" s="973"/>
      <c r="CK8" s="973"/>
      <c r="CL8" s="974"/>
      <c r="CM8" s="972">
        <v>72</v>
      </c>
      <c r="CN8" s="973"/>
      <c r="CO8" s="973"/>
      <c r="CP8" s="973"/>
      <c r="CQ8" s="974"/>
      <c r="CR8" s="972">
        <v>15</v>
      </c>
      <c r="CS8" s="973"/>
      <c r="CT8" s="973"/>
      <c r="CU8" s="973"/>
      <c r="CV8" s="974"/>
      <c r="CW8" s="972">
        <v>20</v>
      </c>
      <c r="CX8" s="973"/>
      <c r="CY8" s="973"/>
      <c r="CZ8" s="973"/>
      <c r="DA8" s="974"/>
      <c r="DB8" s="972" t="s">
        <v>591</v>
      </c>
      <c r="DC8" s="973"/>
      <c r="DD8" s="973"/>
      <c r="DE8" s="973"/>
      <c r="DF8" s="974"/>
      <c r="DG8" s="972" t="s">
        <v>591</v>
      </c>
      <c r="DH8" s="973"/>
      <c r="DI8" s="973"/>
      <c r="DJ8" s="973"/>
      <c r="DK8" s="974"/>
      <c r="DL8" s="972" t="s">
        <v>591</v>
      </c>
      <c r="DM8" s="973"/>
      <c r="DN8" s="973"/>
      <c r="DO8" s="973"/>
      <c r="DP8" s="974"/>
      <c r="DQ8" s="972" t="s">
        <v>591</v>
      </c>
      <c r="DR8" s="973"/>
      <c r="DS8" s="973"/>
      <c r="DT8" s="973"/>
      <c r="DU8" s="974"/>
      <c r="DV8" s="975"/>
      <c r="DW8" s="976"/>
      <c r="DX8" s="976"/>
      <c r="DY8" s="976"/>
      <c r="DZ8" s="977"/>
      <c r="EA8" s="220"/>
    </row>
    <row r="9" spans="1:131" s="221" customFormat="1" ht="26.25" customHeight="1" x14ac:dyDescent="0.2">
      <c r="A9" s="224">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8"/>
      <c r="BA9" s="218"/>
      <c r="BB9" s="218"/>
      <c r="BC9" s="218"/>
      <c r="BD9" s="218"/>
      <c r="BE9" s="219"/>
      <c r="BF9" s="219"/>
      <c r="BG9" s="219"/>
      <c r="BH9" s="219"/>
      <c r="BI9" s="219"/>
      <c r="BJ9" s="219"/>
      <c r="BK9" s="219"/>
      <c r="BL9" s="219"/>
      <c r="BM9" s="219"/>
      <c r="BN9" s="219"/>
      <c r="BO9" s="219"/>
      <c r="BP9" s="219"/>
      <c r="BQ9" s="224">
        <v>3</v>
      </c>
      <c r="BR9" s="225"/>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0"/>
    </row>
    <row r="10" spans="1:131" s="221" customFormat="1" ht="26.25" customHeight="1" x14ac:dyDescent="0.2">
      <c r="A10" s="224">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8"/>
      <c r="BA10" s="218"/>
      <c r="BB10" s="218"/>
      <c r="BC10" s="218"/>
      <c r="BD10" s="218"/>
      <c r="BE10" s="219"/>
      <c r="BF10" s="219"/>
      <c r="BG10" s="219"/>
      <c r="BH10" s="219"/>
      <c r="BI10" s="219"/>
      <c r="BJ10" s="219"/>
      <c r="BK10" s="219"/>
      <c r="BL10" s="219"/>
      <c r="BM10" s="219"/>
      <c r="BN10" s="219"/>
      <c r="BO10" s="219"/>
      <c r="BP10" s="219"/>
      <c r="BQ10" s="224">
        <v>4</v>
      </c>
      <c r="BR10" s="225"/>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0"/>
    </row>
    <row r="11" spans="1:131" s="221" customFormat="1" ht="26.25" customHeight="1" x14ac:dyDescent="0.2">
      <c r="A11" s="224">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8"/>
      <c r="BA11" s="218"/>
      <c r="BB11" s="218"/>
      <c r="BC11" s="218"/>
      <c r="BD11" s="218"/>
      <c r="BE11" s="219"/>
      <c r="BF11" s="219"/>
      <c r="BG11" s="219"/>
      <c r="BH11" s="219"/>
      <c r="BI11" s="219"/>
      <c r="BJ11" s="219"/>
      <c r="BK11" s="219"/>
      <c r="BL11" s="219"/>
      <c r="BM11" s="219"/>
      <c r="BN11" s="219"/>
      <c r="BO11" s="219"/>
      <c r="BP11" s="219"/>
      <c r="BQ11" s="224">
        <v>5</v>
      </c>
      <c r="BR11" s="225"/>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0"/>
    </row>
    <row r="12" spans="1:131" s="221" customFormat="1" ht="26.25" customHeight="1" x14ac:dyDescent="0.2">
      <c r="A12" s="224">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8"/>
      <c r="BA12" s="218"/>
      <c r="BB12" s="218"/>
      <c r="BC12" s="218"/>
      <c r="BD12" s="218"/>
      <c r="BE12" s="219"/>
      <c r="BF12" s="219"/>
      <c r="BG12" s="219"/>
      <c r="BH12" s="219"/>
      <c r="BI12" s="219"/>
      <c r="BJ12" s="219"/>
      <c r="BK12" s="219"/>
      <c r="BL12" s="219"/>
      <c r="BM12" s="219"/>
      <c r="BN12" s="219"/>
      <c r="BO12" s="219"/>
      <c r="BP12" s="219"/>
      <c r="BQ12" s="224">
        <v>6</v>
      </c>
      <c r="BR12" s="225"/>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0"/>
    </row>
    <row r="13" spans="1:131" s="221" customFormat="1" ht="26.25" customHeight="1" x14ac:dyDescent="0.2">
      <c r="A13" s="224">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8"/>
      <c r="BA13" s="218"/>
      <c r="BB13" s="218"/>
      <c r="BC13" s="218"/>
      <c r="BD13" s="218"/>
      <c r="BE13" s="219"/>
      <c r="BF13" s="219"/>
      <c r="BG13" s="219"/>
      <c r="BH13" s="219"/>
      <c r="BI13" s="219"/>
      <c r="BJ13" s="219"/>
      <c r="BK13" s="219"/>
      <c r="BL13" s="219"/>
      <c r="BM13" s="219"/>
      <c r="BN13" s="219"/>
      <c r="BO13" s="219"/>
      <c r="BP13" s="219"/>
      <c r="BQ13" s="224">
        <v>7</v>
      </c>
      <c r="BR13" s="225"/>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0"/>
    </row>
    <row r="14" spans="1:131" s="221" customFormat="1" ht="26.25" customHeight="1" x14ac:dyDescent="0.2">
      <c r="A14" s="224">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8"/>
      <c r="BA14" s="218"/>
      <c r="BB14" s="218"/>
      <c r="BC14" s="218"/>
      <c r="BD14" s="218"/>
      <c r="BE14" s="219"/>
      <c r="BF14" s="219"/>
      <c r="BG14" s="219"/>
      <c r="BH14" s="219"/>
      <c r="BI14" s="219"/>
      <c r="BJ14" s="219"/>
      <c r="BK14" s="219"/>
      <c r="BL14" s="219"/>
      <c r="BM14" s="219"/>
      <c r="BN14" s="219"/>
      <c r="BO14" s="219"/>
      <c r="BP14" s="219"/>
      <c r="BQ14" s="224">
        <v>8</v>
      </c>
      <c r="BR14" s="225"/>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0"/>
    </row>
    <row r="15" spans="1:131" s="221" customFormat="1" ht="26.25" customHeight="1" x14ac:dyDescent="0.2">
      <c r="A15" s="224">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8"/>
      <c r="BA15" s="218"/>
      <c r="BB15" s="218"/>
      <c r="BC15" s="218"/>
      <c r="BD15" s="218"/>
      <c r="BE15" s="219"/>
      <c r="BF15" s="219"/>
      <c r="BG15" s="219"/>
      <c r="BH15" s="219"/>
      <c r="BI15" s="219"/>
      <c r="BJ15" s="219"/>
      <c r="BK15" s="219"/>
      <c r="BL15" s="219"/>
      <c r="BM15" s="219"/>
      <c r="BN15" s="219"/>
      <c r="BO15" s="219"/>
      <c r="BP15" s="219"/>
      <c r="BQ15" s="224">
        <v>9</v>
      </c>
      <c r="BR15" s="225"/>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0"/>
    </row>
    <row r="16" spans="1:131" s="221" customFormat="1" ht="26.25" customHeight="1" x14ac:dyDescent="0.2">
      <c r="A16" s="224">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8"/>
      <c r="BA16" s="218"/>
      <c r="BB16" s="218"/>
      <c r="BC16" s="218"/>
      <c r="BD16" s="218"/>
      <c r="BE16" s="219"/>
      <c r="BF16" s="219"/>
      <c r="BG16" s="219"/>
      <c r="BH16" s="219"/>
      <c r="BI16" s="219"/>
      <c r="BJ16" s="219"/>
      <c r="BK16" s="219"/>
      <c r="BL16" s="219"/>
      <c r="BM16" s="219"/>
      <c r="BN16" s="219"/>
      <c r="BO16" s="219"/>
      <c r="BP16" s="219"/>
      <c r="BQ16" s="224">
        <v>10</v>
      </c>
      <c r="BR16" s="225"/>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0"/>
    </row>
    <row r="17" spans="1:131" s="221" customFormat="1" ht="26.25" customHeight="1" x14ac:dyDescent="0.2">
      <c r="A17" s="224">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8"/>
      <c r="BA17" s="218"/>
      <c r="BB17" s="218"/>
      <c r="BC17" s="218"/>
      <c r="BD17" s="218"/>
      <c r="BE17" s="219"/>
      <c r="BF17" s="219"/>
      <c r="BG17" s="219"/>
      <c r="BH17" s="219"/>
      <c r="BI17" s="219"/>
      <c r="BJ17" s="219"/>
      <c r="BK17" s="219"/>
      <c r="BL17" s="219"/>
      <c r="BM17" s="219"/>
      <c r="BN17" s="219"/>
      <c r="BO17" s="219"/>
      <c r="BP17" s="219"/>
      <c r="BQ17" s="224">
        <v>11</v>
      </c>
      <c r="BR17" s="225"/>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0"/>
    </row>
    <row r="18" spans="1:131" s="221" customFormat="1" ht="26.25" customHeight="1" x14ac:dyDescent="0.2">
      <c r="A18" s="224">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8"/>
      <c r="BA18" s="218"/>
      <c r="BB18" s="218"/>
      <c r="BC18" s="218"/>
      <c r="BD18" s="218"/>
      <c r="BE18" s="219"/>
      <c r="BF18" s="219"/>
      <c r="BG18" s="219"/>
      <c r="BH18" s="219"/>
      <c r="BI18" s="219"/>
      <c r="BJ18" s="219"/>
      <c r="BK18" s="219"/>
      <c r="BL18" s="219"/>
      <c r="BM18" s="219"/>
      <c r="BN18" s="219"/>
      <c r="BO18" s="219"/>
      <c r="BP18" s="219"/>
      <c r="BQ18" s="224">
        <v>12</v>
      </c>
      <c r="BR18" s="225"/>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0"/>
    </row>
    <row r="19" spans="1:131" s="221" customFormat="1" ht="26.25" customHeight="1" x14ac:dyDescent="0.2">
      <c r="A19" s="224">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8"/>
      <c r="BA19" s="218"/>
      <c r="BB19" s="218"/>
      <c r="BC19" s="218"/>
      <c r="BD19" s="218"/>
      <c r="BE19" s="219"/>
      <c r="BF19" s="219"/>
      <c r="BG19" s="219"/>
      <c r="BH19" s="219"/>
      <c r="BI19" s="219"/>
      <c r="BJ19" s="219"/>
      <c r="BK19" s="219"/>
      <c r="BL19" s="219"/>
      <c r="BM19" s="219"/>
      <c r="BN19" s="219"/>
      <c r="BO19" s="219"/>
      <c r="BP19" s="219"/>
      <c r="BQ19" s="224">
        <v>13</v>
      </c>
      <c r="BR19" s="225"/>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0"/>
    </row>
    <row r="20" spans="1:131" s="221" customFormat="1" ht="26.25" customHeight="1" x14ac:dyDescent="0.2">
      <c r="A20" s="224">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8"/>
      <c r="BA20" s="218"/>
      <c r="BB20" s="218"/>
      <c r="BC20" s="218"/>
      <c r="BD20" s="218"/>
      <c r="BE20" s="219"/>
      <c r="BF20" s="219"/>
      <c r="BG20" s="219"/>
      <c r="BH20" s="219"/>
      <c r="BI20" s="219"/>
      <c r="BJ20" s="219"/>
      <c r="BK20" s="219"/>
      <c r="BL20" s="219"/>
      <c r="BM20" s="219"/>
      <c r="BN20" s="219"/>
      <c r="BO20" s="219"/>
      <c r="BP20" s="219"/>
      <c r="BQ20" s="224">
        <v>14</v>
      </c>
      <c r="BR20" s="225"/>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0"/>
    </row>
    <row r="21" spans="1:131" s="221" customFormat="1" ht="26.25" customHeight="1" thickBot="1" x14ac:dyDescent="0.25">
      <c r="A21" s="224">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8"/>
      <c r="BA21" s="218"/>
      <c r="BB21" s="218"/>
      <c r="BC21" s="218"/>
      <c r="BD21" s="218"/>
      <c r="BE21" s="219"/>
      <c r="BF21" s="219"/>
      <c r="BG21" s="219"/>
      <c r="BH21" s="219"/>
      <c r="BI21" s="219"/>
      <c r="BJ21" s="219"/>
      <c r="BK21" s="219"/>
      <c r="BL21" s="219"/>
      <c r="BM21" s="219"/>
      <c r="BN21" s="219"/>
      <c r="BO21" s="219"/>
      <c r="BP21" s="219"/>
      <c r="BQ21" s="224">
        <v>15</v>
      </c>
      <c r="BR21" s="225"/>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0"/>
    </row>
    <row r="22" spans="1:131" s="221" customFormat="1" ht="26.25" customHeight="1" x14ac:dyDescent="0.2">
      <c r="A22" s="224">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391</v>
      </c>
      <c r="BA22" s="1011"/>
      <c r="BB22" s="1011"/>
      <c r="BC22" s="1011"/>
      <c r="BD22" s="1012"/>
      <c r="BE22" s="219"/>
      <c r="BF22" s="219"/>
      <c r="BG22" s="219"/>
      <c r="BH22" s="219"/>
      <c r="BI22" s="219"/>
      <c r="BJ22" s="219"/>
      <c r="BK22" s="219"/>
      <c r="BL22" s="219"/>
      <c r="BM22" s="219"/>
      <c r="BN22" s="219"/>
      <c r="BO22" s="219"/>
      <c r="BP22" s="219"/>
      <c r="BQ22" s="224">
        <v>16</v>
      </c>
      <c r="BR22" s="225"/>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0"/>
    </row>
    <row r="23" spans="1:131" s="221" customFormat="1" ht="26.25" customHeight="1" thickBot="1" x14ac:dyDescent="0.25">
      <c r="A23" s="226" t="s">
        <v>392</v>
      </c>
      <c r="B23" s="920" t="s">
        <v>393</v>
      </c>
      <c r="C23" s="921"/>
      <c r="D23" s="921"/>
      <c r="E23" s="921"/>
      <c r="F23" s="921"/>
      <c r="G23" s="921"/>
      <c r="H23" s="921"/>
      <c r="I23" s="921"/>
      <c r="J23" s="921"/>
      <c r="K23" s="921"/>
      <c r="L23" s="921"/>
      <c r="M23" s="921"/>
      <c r="N23" s="921"/>
      <c r="O23" s="921"/>
      <c r="P23" s="931"/>
      <c r="Q23" s="1050">
        <v>27826</v>
      </c>
      <c r="R23" s="1044"/>
      <c r="S23" s="1044"/>
      <c r="T23" s="1044"/>
      <c r="U23" s="1044"/>
      <c r="V23" s="1044">
        <v>26450</v>
      </c>
      <c r="W23" s="1044"/>
      <c r="X23" s="1044"/>
      <c r="Y23" s="1044"/>
      <c r="Z23" s="1044"/>
      <c r="AA23" s="1044">
        <v>1376</v>
      </c>
      <c r="AB23" s="1044"/>
      <c r="AC23" s="1044"/>
      <c r="AD23" s="1044"/>
      <c r="AE23" s="1051"/>
      <c r="AF23" s="1052">
        <v>1113</v>
      </c>
      <c r="AG23" s="1044"/>
      <c r="AH23" s="1044"/>
      <c r="AI23" s="1044"/>
      <c r="AJ23" s="1053"/>
      <c r="AK23" s="1054"/>
      <c r="AL23" s="1055"/>
      <c r="AM23" s="1055"/>
      <c r="AN23" s="1055"/>
      <c r="AO23" s="1055"/>
      <c r="AP23" s="1044">
        <v>25033</v>
      </c>
      <c r="AQ23" s="1044"/>
      <c r="AR23" s="1044"/>
      <c r="AS23" s="1044"/>
      <c r="AT23" s="1044"/>
      <c r="AU23" s="1045"/>
      <c r="AV23" s="1045"/>
      <c r="AW23" s="1045"/>
      <c r="AX23" s="1045"/>
      <c r="AY23" s="1046"/>
      <c r="AZ23" s="1047" t="s">
        <v>394</v>
      </c>
      <c r="BA23" s="1048"/>
      <c r="BB23" s="1048"/>
      <c r="BC23" s="1048"/>
      <c r="BD23" s="1049"/>
      <c r="BE23" s="219"/>
      <c r="BF23" s="219"/>
      <c r="BG23" s="219"/>
      <c r="BH23" s="219"/>
      <c r="BI23" s="219"/>
      <c r="BJ23" s="219"/>
      <c r="BK23" s="219"/>
      <c r="BL23" s="219"/>
      <c r="BM23" s="219"/>
      <c r="BN23" s="219"/>
      <c r="BO23" s="219"/>
      <c r="BP23" s="219"/>
      <c r="BQ23" s="224">
        <v>17</v>
      </c>
      <c r="BR23" s="225"/>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0"/>
    </row>
    <row r="24" spans="1:131" s="221" customFormat="1" ht="26.25" customHeight="1" x14ac:dyDescent="0.2">
      <c r="A24" s="1043" t="s">
        <v>395</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8"/>
      <c r="BA24" s="218"/>
      <c r="BB24" s="218"/>
      <c r="BC24" s="218"/>
      <c r="BD24" s="218"/>
      <c r="BE24" s="219"/>
      <c r="BF24" s="219"/>
      <c r="BG24" s="219"/>
      <c r="BH24" s="219"/>
      <c r="BI24" s="219"/>
      <c r="BJ24" s="219"/>
      <c r="BK24" s="219"/>
      <c r="BL24" s="219"/>
      <c r="BM24" s="219"/>
      <c r="BN24" s="219"/>
      <c r="BO24" s="219"/>
      <c r="BP24" s="219"/>
      <c r="BQ24" s="224">
        <v>18</v>
      </c>
      <c r="BR24" s="225"/>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0"/>
    </row>
    <row r="25" spans="1:131" ht="26.25" customHeight="1" thickBot="1" x14ac:dyDescent="0.25">
      <c r="A25" s="1042" t="s">
        <v>396</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8"/>
      <c r="BK25" s="218"/>
      <c r="BL25" s="218"/>
      <c r="BM25" s="218"/>
      <c r="BN25" s="218"/>
      <c r="BO25" s="227"/>
      <c r="BP25" s="227"/>
      <c r="BQ25" s="224">
        <v>19</v>
      </c>
      <c r="BR25" s="225"/>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6"/>
    </row>
    <row r="26" spans="1:131" ht="26.25" customHeight="1" x14ac:dyDescent="0.2">
      <c r="A26" s="978" t="s">
        <v>373</v>
      </c>
      <c r="B26" s="979"/>
      <c r="C26" s="979"/>
      <c r="D26" s="979"/>
      <c r="E26" s="979"/>
      <c r="F26" s="979"/>
      <c r="G26" s="979"/>
      <c r="H26" s="979"/>
      <c r="I26" s="979"/>
      <c r="J26" s="979"/>
      <c r="K26" s="979"/>
      <c r="L26" s="979"/>
      <c r="M26" s="979"/>
      <c r="N26" s="979"/>
      <c r="O26" s="979"/>
      <c r="P26" s="980"/>
      <c r="Q26" s="984" t="s">
        <v>397</v>
      </c>
      <c r="R26" s="985"/>
      <c r="S26" s="985"/>
      <c r="T26" s="985"/>
      <c r="U26" s="986"/>
      <c r="V26" s="984" t="s">
        <v>398</v>
      </c>
      <c r="W26" s="985"/>
      <c r="X26" s="985"/>
      <c r="Y26" s="985"/>
      <c r="Z26" s="986"/>
      <c r="AA26" s="984" t="s">
        <v>399</v>
      </c>
      <c r="AB26" s="985"/>
      <c r="AC26" s="985"/>
      <c r="AD26" s="985"/>
      <c r="AE26" s="985"/>
      <c r="AF26" s="1038" t="s">
        <v>400</v>
      </c>
      <c r="AG26" s="991"/>
      <c r="AH26" s="991"/>
      <c r="AI26" s="991"/>
      <c r="AJ26" s="1039"/>
      <c r="AK26" s="985" t="s">
        <v>401</v>
      </c>
      <c r="AL26" s="985"/>
      <c r="AM26" s="985"/>
      <c r="AN26" s="985"/>
      <c r="AO26" s="986"/>
      <c r="AP26" s="984" t="s">
        <v>402</v>
      </c>
      <c r="AQ26" s="985"/>
      <c r="AR26" s="985"/>
      <c r="AS26" s="985"/>
      <c r="AT26" s="986"/>
      <c r="AU26" s="984" t="s">
        <v>403</v>
      </c>
      <c r="AV26" s="985"/>
      <c r="AW26" s="985"/>
      <c r="AX26" s="985"/>
      <c r="AY26" s="986"/>
      <c r="AZ26" s="984" t="s">
        <v>404</v>
      </c>
      <c r="BA26" s="985"/>
      <c r="BB26" s="985"/>
      <c r="BC26" s="985"/>
      <c r="BD26" s="986"/>
      <c r="BE26" s="984" t="s">
        <v>380</v>
      </c>
      <c r="BF26" s="985"/>
      <c r="BG26" s="985"/>
      <c r="BH26" s="985"/>
      <c r="BI26" s="998"/>
      <c r="BJ26" s="218"/>
      <c r="BK26" s="218"/>
      <c r="BL26" s="218"/>
      <c r="BM26" s="218"/>
      <c r="BN26" s="218"/>
      <c r="BO26" s="227"/>
      <c r="BP26" s="227"/>
      <c r="BQ26" s="224">
        <v>20</v>
      </c>
      <c r="BR26" s="225"/>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6"/>
    </row>
    <row r="27" spans="1:131" ht="26.25" customHeight="1" thickBot="1" x14ac:dyDescent="0.25">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8"/>
      <c r="BK27" s="218"/>
      <c r="BL27" s="218"/>
      <c r="BM27" s="218"/>
      <c r="BN27" s="218"/>
      <c r="BO27" s="227"/>
      <c r="BP27" s="227"/>
      <c r="BQ27" s="224">
        <v>21</v>
      </c>
      <c r="BR27" s="225"/>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6"/>
    </row>
    <row r="28" spans="1:131" ht="26.25" customHeight="1" thickTop="1" x14ac:dyDescent="0.2">
      <c r="A28" s="228">
        <v>1</v>
      </c>
      <c r="B28" s="1030" t="s">
        <v>405</v>
      </c>
      <c r="C28" s="1031"/>
      <c r="D28" s="1031"/>
      <c r="E28" s="1031"/>
      <c r="F28" s="1031"/>
      <c r="G28" s="1031"/>
      <c r="H28" s="1031"/>
      <c r="I28" s="1031"/>
      <c r="J28" s="1031"/>
      <c r="K28" s="1031"/>
      <c r="L28" s="1031"/>
      <c r="M28" s="1031"/>
      <c r="N28" s="1031"/>
      <c r="O28" s="1031"/>
      <c r="P28" s="1032"/>
      <c r="Q28" s="1033">
        <v>5537</v>
      </c>
      <c r="R28" s="1034"/>
      <c r="S28" s="1034"/>
      <c r="T28" s="1034"/>
      <c r="U28" s="1034"/>
      <c r="V28" s="1034">
        <v>5305</v>
      </c>
      <c r="W28" s="1034"/>
      <c r="X28" s="1034"/>
      <c r="Y28" s="1034"/>
      <c r="Z28" s="1034"/>
      <c r="AA28" s="1034">
        <v>233</v>
      </c>
      <c r="AB28" s="1034"/>
      <c r="AC28" s="1034"/>
      <c r="AD28" s="1034"/>
      <c r="AE28" s="1035"/>
      <c r="AF28" s="1036">
        <v>233</v>
      </c>
      <c r="AG28" s="1034"/>
      <c r="AH28" s="1034"/>
      <c r="AI28" s="1034"/>
      <c r="AJ28" s="1037"/>
      <c r="AK28" s="1025">
        <v>397</v>
      </c>
      <c r="AL28" s="1026"/>
      <c r="AM28" s="1026"/>
      <c r="AN28" s="1026"/>
      <c r="AO28" s="1026"/>
      <c r="AP28" s="1026" t="s">
        <v>591</v>
      </c>
      <c r="AQ28" s="1026"/>
      <c r="AR28" s="1026"/>
      <c r="AS28" s="1026"/>
      <c r="AT28" s="1026"/>
      <c r="AU28" s="1026" t="s">
        <v>591</v>
      </c>
      <c r="AV28" s="1026"/>
      <c r="AW28" s="1026"/>
      <c r="AX28" s="1026"/>
      <c r="AY28" s="1026"/>
      <c r="AZ28" s="1027" t="s">
        <v>591</v>
      </c>
      <c r="BA28" s="1027"/>
      <c r="BB28" s="1027"/>
      <c r="BC28" s="1027"/>
      <c r="BD28" s="1027"/>
      <c r="BE28" s="1028"/>
      <c r="BF28" s="1028"/>
      <c r="BG28" s="1028"/>
      <c r="BH28" s="1028"/>
      <c r="BI28" s="1029"/>
      <c r="BJ28" s="218"/>
      <c r="BK28" s="218"/>
      <c r="BL28" s="218"/>
      <c r="BM28" s="218"/>
      <c r="BN28" s="218"/>
      <c r="BO28" s="227"/>
      <c r="BP28" s="227"/>
      <c r="BQ28" s="224">
        <v>22</v>
      </c>
      <c r="BR28" s="225"/>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6"/>
    </row>
    <row r="29" spans="1:131" ht="26.25" customHeight="1" x14ac:dyDescent="0.2">
      <c r="A29" s="228">
        <v>2</v>
      </c>
      <c r="B29" s="1013" t="s">
        <v>406</v>
      </c>
      <c r="C29" s="1014"/>
      <c r="D29" s="1014"/>
      <c r="E29" s="1014"/>
      <c r="F29" s="1014"/>
      <c r="G29" s="1014"/>
      <c r="H29" s="1014"/>
      <c r="I29" s="1014"/>
      <c r="J29" s="1014"/>
      <c r="K29" s="1014"/>
      <c r="L29" s="1014"/>
      <c r="M29" s="1014"/>
      <c r="N29" s="1014"/>
      <c r="O29" s="1014"/>
      <c r="P29" s="1015"/>
      <c r="Q29" s="1021">
        <v>5870</v>
      </c>
      <c r="R29" s="1022"/>
      <c r="S29" s="1022"/>
      <c r="T29" s="1022"/>
      <c r="U29" s="1022"/>
      <c r="V29" s="1022">
        <v>5650</v>
      </c>
      <c r="W29" s="1022"/>
      <c r="X29" s="1022"/>
      <c r="Y29" s="1022"/>
      <c r="Z29" s="1022"/>
      <c r="AA29" s="1022">
        <v>220</v>
      </c>
      <c r="AB29" s="1022"/>
      <c r="AC29" s="1022"/>
      <c r="AD29" s="1022"/>
      <c r="AE29" s="1023"/>
      <c r="AF29" s="1018">
        <v>220</v>
      </c>
      <c r="AG29" s="1019"/>
      <c r="AH29" s="1019"/>
      <c r="AI29" s="1019"/>
      <c r="AJ29" s="1020"/>
      <c r="AK29" s="963">
        <v>831</v>
      </c>
      <c r="AL29" s="954"/>
      <c r="AM29" s="954"/>
      <c r="AN29" s="954"/>
      <c r="AO29" s="954"/>
      <c r="AP29" s="954" t="s">
        <v>591</v>
      </c>
      <c r="AQ29" s="954"/>
      <c r="AR29" s="954"/>
      <c r="AS29" s="954"/>
      <c r="AT29" s="954"/>
      <c r="AU29" s="954" t="s">
        <v>591</v>
      </c>
      <c r="AV29" s="954"/>
      <c r="AW29" s="954"/>
      <c r="AX29" s="954"/>
      <c r="AY29" s="954"/>
      <c r="AZ29" s="1024" t="s">
        <v>591</v>
      </c>
      <c r="BA29" s="1024"/>
      <c r="BB29" s="1024"/>
      <c r="BC29" s="1024"/>
      <c r="BD29" s="1024"/>
      <c r="BE29" s="955"/>
      <c r="BF29" s="955"/>
      <c r="BG29" s="955"/>
      <c r="BH29" s="955"/>
      <c r="BI29" s="956"/>
      <c r="BJ29" s="218"/>
      <c r="BK29" s="218"/>
      <c r="BL29" s="218"/>
      <c r="BM29" s="218"/>
      <c r="BN29" s="218"/>
      <c r="BO29" s="227"/>
      <c r="BP29" s="227"/>
      <c r="BQ29" s="224">
        <v>23</v>
      </c>
      <c r="BR29" s="225"/>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6"/>
    </row>
    <row r="30" spans="1:131" ht="26.25" customHeight="1" x14ac:dyDescent="0.2">
      <c r="A30" s="228">
        <v>3</v>
      </c>
      <c r="B30" s="1013" t="s">
        <v>407</v>
      </c>
      <c r="C30" s="1014"/>
      <c r="D30" s="1014"/>
      <c r="E30" s="1014"/>
      <c r="F30" s="1014"/>
      <c r="G30" s="1014"/>
      <c r="H30" s="1014"/>
      <c r="I30" s="1014"/>
      <c r="J30" s="1014"/>
      <c r="K30" s="1014"/>
      <c r="L30" s="1014"/>
      <c r="M30" s="1014"/>
      <c r="N30" s="1014"/>
      <c r="O30" s="1014"/>
      <c r="P30" s="1015"/>
      <c r="Q30" s="1021">
        <v>680</v>
      </c>
      <c r="R30" s="1022"/>
      <c r="S30" s="1022"/>
      <c r="T30" s="1022"/>
      <c r="U30" s="1022"/>
      <c r="V30" s="1022">
        <v>678</v>
      </c>
      <c r="W30" s="1022"/>
      <c r="X30" s="1022"/>
      <c r="Y30" s="1022"/>
      <c r="Z30" s="1022"/>
      <c r="AA30" s="1022">
        <v>2</v>
      </c>
      <c r="AB30" s="1022"/>
      <c r="AC30" s="1022"/>
      <c r="AD30" s="1022"/>
      <c r="AE30" s="1023"/>
      <c r="AF30" s="1018">
        <v>2</v>
      </c>
      <c r="AG30" s="1019"/>
      <c r="AH30" s="1019"/>
      <c r="AI30" s="1019"/>
      <c r="AJ30" s="1020"/>
      <c r="AK30" s="963">
        <v>171</v>
      </c>
      <c r="AL30" s="954"/>
      <c r="AM30" s="954"/>
      <c r="AN30" s="954"/>
      <c r="AO30" s="954"/>
      <c r="AP30" s="954" t="s">
        <v>591</v>
      </c>
      <c r="AQ30" s="954"/>
      <c r="AR30" s="954"/>
      <c r="AS30" s="954"/>
      <c r="AT30" s="954"/>
      <c r="AU30" s="954" t="s">
        <v>591</v>
      </c>
      <c r="AV30" s="954"/>
      <c r="AW30" s="954"/>
      <c r="AX30" s="954"/>
      <c r="AY30" s="954"/>
      <c r="AZ30" s="1024" t="s">
        <v>591</v>
      </c>
      <c r="BA30" s="1024"/>
      <c r="BB30" s="1024"/>
      <c r="BC30" s="1024"/>
      <c r="BD30" s="1024"/>
      <c r="BE30" s="955"/>
      <c r="BF30" s="955"/>
      <c r="BG30" s="955"/>
      <c r="BH30" s="955"/>
      <c r="BI30" s="956"/>
      <c r="BJ30" s="218"/>
      <c r="BK30" s="218"/>
      <c r="BL30" s="218"/>
      <c r="BM30" s="218"/>
      <c r="BN30" s="218"/>
      <c r="BO30" s="227"/>
      <c r="BP30" s="227"/>
      <c r="BQ30" s="224">
        <v>24</v>
      </c>
      <c r="BR30" s="225"/>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6"/>
    </row>
    <row r="31" spans="1:131" ht="26.25" customHeight="1" x14ac:dyDescent="0.2">
      <c r="A31" s="228">
        <v>4</v>
      </c>
      <c r="B31" s="1013" t="s">
        <v>408</v>
      </c>
      <c r="C31" s="1014"/>
      <c r="D31" s="1014"/>
      <c r="E31" s="1014"/>
      <c r="F31" s="1014"/>
      <c r="G31" s="1014"/>
      <c r="H31" s="1014"/>
      <c r="I31" s="1014"/>
      <c r="J31" s="1014"/>
      <c r="K31" s="1014"/>
      <c r="L31" s="1014"/>
      <c r="M31" s="1014"/>
      <c r="N31" s="1014"/>
      <c r="O31" s="1014"/>
      <c r="P31" s="1015"/>
      <c r="Q31" s="1021">
        <v>1829</v>
      </c>
      <c r="R31" s="1022"/>
      <c r="S31" s="1022"/>
      <c r="T31" s="1022"/>
      <c r="U31" s="1022"/>
      <c r="V31" s="1022">
        <v>1425</v>
      </c>
      <c r="W31" s="1022"/>
      <c r="X31" s="1022"/>
      <c r="Y31" s="1022"/>
      <c r="Z31" s="1022"/>
      <c r="AA31" s="1022">
        <v>403</v>
      </c>
      <c r="AB31" s="1022"/>
      <c r="AC31" s="1022"/>
      <c r="AD31" s="1022"/>
      <c r="AE31" s="1023"/>
      <c r="AF31" s="1018">
        <v>1144</v>
      </c>
      <c r="AG31" s="1019"/>
      <c r="AH31" s="1019"/>
      <c r="AI31" s="1019"/>
      <c r="AJ31" s="1020"/>
      <c r="AK31" s="963">
        <v>531</v>
      </c>
      <c r="AL31" s="954"/>
      <c r="AM31" s="954"/>
      <c r="AN31" s="954"/>
      <c r="AO31" s="954"/>
      <c r="AP31" s="954">
        <v>2517</v>
      </c>
      <c r="AQ31" s="954"/>
      <c r="AR31" s="954"/>
      <c r="AS31" s="954"/>
      <c r="AT31" s="954"/>
      <c r="AU31" s="954">
        <v>816</v>
      </c>
      <c r="AV31" s="954"/>
      <c r="AW31" s="954"/>
      <c r="AX31" s="954"/>
      <c r="AY31" s="954"/>
      <c r="AZ31" s="1024" t="s">
        <v>591</v>
      </c>
      <c r="BA31" s="1024"/>
      <c r="BB31" s="1024"/>
      <c r="BC31" s="1024"/>
      <c r="BD31" s="1024"/>
      <c r="BE31" s="955" t="s">
        <v>409</v>
      </c>
      <c r="BF31" s="955"/>
      <c r="BG31" s="955"/>
      <c r="BH31" s="955"/>
      <c r="BI31" s="956"/>
      <c r="BJ31" s="218"/>
      <c r="BK31" s="218"/>
      <c r="BL31" s="218"/>
      <c r="BM31" s="218"/>
      <c r="BN31" s="218"/>
      <c r="BO31" s="227"/>
      <c r="BP31" s="227"/>
      <c r="BQ31" s="224">
        <v>25</v>
      </c>
      <c r="BR31" s="225"/>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6"/>
    </row>
    <row r="32" spans="1:131" ht="26.25" customHeight="1" x14ac:dyDescent="0.2">
      <c r="A32" s="228">
        <v>5</v>
      </c>
      <c r="B32" s="1013" t="s">
        <v>410</v>
      </c>
      <c r="C32" s="1014"/>
      <c r="D32" s="1014"/>
      <c r="E32" s="1014"/>
      <c r="F32" s="1014"/>
      <c r="G32" s="1014"/>
      <c r="H32" s="1014"/>
      <c r="I32" s="1014"/>
      <c r="J32" s="1014"/>
      <c r="K32" s="1014"/>
      <c r="L32" s="1014"/>
      <c r="M32" s="1014"/>
      <c r="N32" s="1014"/>
      <c r="O32" s="1014"/>
      <c r="P32" s="1015"/>
      <c r="Q32" s="1021">
        <v>1224</v>
      </c>
      <c r="R32" s="1022"/>
      <c r="S32" s="1022"/>
      <c r="T32" s="1022"/>
      <c r="U32" s="1022"/>
      <c r="V32" s="1022">
        <v>617</v>
      </c>
      <c r="W32" s="1022"/>
      <c r="X32" s="1022"/>
      <c r="Y32" s="1022"/>
      <c r="Z32" s="1022"/>
      <c r="AA32" s="1022">
        <v>607</v>
      </c>
      <c r="AB32" s="1022"/>
      <c r="AC32" s="1022"/>
      <c r="AD32" s="1022"/>
      <c r="AE32" s="1023"/>
      <c r="AF32" s="1018">
        <v>1444</v>
      </c>
      <c r="AG32" s="1019"/>
      <c r="AH32" s="1019"/>
      <c r="AI32" s="1019"/>
      <c r="AJ32" s="1020"/>
      <c r="AK32" s="963">
        <v>101</v>
      </c>
      <c r="AL32" s="954"/>
      <c r="AM32" s="954"/>
      <c r="AN32" s="954"/>
      <c r="AO32" s="954"/>
      <c r="AP32" s="954">
        <v>44</v>
      </c>
      <c r="AQ32" s="954"/>
      <c r="AR32" s="954"/>
      <c r="AS32" s="954"/>
      <c r="AT32" s="954"/>
      <c r="AU32" s="954">
        <v>26</v>
      </c>
      <c r="AV32" s="954"/>
      <c r="AW32" s="954"/>
      <c r="AX32" s="954"/>
      <c r="AY32" s="954"/>
      <c r="AZ32" s="1024" t="s">
        <v>591</v>
      </c>
      <c r="BA32" s="1024"/>
      <c r="BB32" s="1024"/>
      <c r="BC32" s="1024"/>
      <c r="BD32" s="1024"/>
      <c r="BE32" s="955" t="s">
        <v>411</v>
      </c>
      <c r="BF32" s="955"/>
      <c r="BG32" s="955"/>
      <c r="BH32" s="955"/>
      <c r="BI32" s="956"/>
      <c r="BJ32" s="218"/>
      <c r="BK32" s="218"/>
      <c r="BL32" s="218"/>
      <c r="BM32" s="218"/>
      <c r="BN32" s="218"/>
      <c r="BO32" s="227"/>
      <c r="BP32" s="227"/>
      <c r="BQ32" s="224">
        <v>26</v>
      </c>
      <c r="BR32" s="225"/>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6"/>
    </row>
    <row r="33" spans="1:131" ht="26.25" customHeight="1" x14ac:dyDescent="0.2">
      <c r="A33" s="228">
        <v>6</v>
      </c>
      <c r="B33" s="1013"/>
      <c r="C33" s="1014"/>
      <c r="D33" s="1014"/>
      <c r="E33" s="1014"/>
      <c r="F33" s="1014"/>
      <c r="G33" s="1014"/>
      <c r="H33" s="1014"/>
      <c r="I33" s="1014"/>
      <c r="J33" s="1014"/>
      <c r="K33" s="1014"/>
      <c r="L33" s="1014"/>
      <c r="M33" s="1014"/>
      <c r="N33" s="1014"/>
      <c r="O33" s="1014"/>
      <c r="P33" s="1015"/>
      <c r="Q33" s="1021"/>
      <c r="R33" s="1022"/>
      <c r="S33" s="1022"/>
      <c r="T33" s="1022"/>
      <c r="U33" s="1022"/>
      <c r="V33" s="1022"/>
      <c r="W33" s="1022"/>
      <c r="X33" s="1022"/>
      <c r="Y33" s="1022"/>
      <c r="Z33" s="1022"/>
      <c r="AA33" s="1022"/>
      <c r="AB33" s="1022"/>
      <c r="AC33" s="1022"/>
      <c r="AD33" s="1022"/>
      <c r="AE33" s="1023"/>
      <c r="AF33" s="1018"/>
      <c r="AG33" s="1019"/>
      <c r="AH33" s="1019"/>
      <c r="AI33" s="1019"/>
      <c r="AJ33" s="1020"/>
      <c r="AK33" s="963"/>
      <c r="AL33" s="954"/>
      <c r="AM33" s="954"/>
      <c r="AN33" s="954"/>
      <c r="AO33" s="954"/>
      <c r="AP33" s="954"/>
      <c r="AQ33" s="954"/>
      <c r="AR33" s="954"/>
      <c r="AS33" s="954"/>
      <c r="AT33" s="954"/>
      <c r="AU33" s="954"/>
      <c r="AV33" s="954"/>
      <c r="AW33" s="954"/>
      <c r="AX33" s="954"/>
      <c r="AY33" s="954"/>
      <c r="AZ33" s="1024"/>
      <c r="BA33" s="1024"/>
      <c r="BB33" s="1024"/>
      <c r="BC33" s="1024"/>
      <c r="BD33" s="1024"/>
      <c r="BE33" s="955"/>
      <c r="BF33" s="955"/>
      <c r="BG33" s="955"/>
      <c r="BH33" s="955"/>
      <c r="BI33" s="956"/>
      <c r="BJ33" s="218"/>
      <c r="BK33" s="218"/>
      <c r="BL33" s="218"/>
      <c r="BM33" s="218"/>
      <c r="BN33" s="218"/>
      <c r="BO33" s="227"/>
      <c r="BP33" s="227"/>
      <c r="BQ33" s="224">
        <v>27</v>
      </c>
      <c r="BR33" s="225"/>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6"/>
    </row>
    <row r="34" spans="1:131" ht="26.25" customHeight="1" x14ac:dyDescent="0.2">
      <c r="A34" s="228">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18"/>
      <c r="BK34" s="218"/>
      <c r="BL34" s="218"/>
      <c r="BM34" s="218"/>
      <c r="BN34" s="218"/>
      <c r="BO34" s="227"/>
      <c r="BP34" s="227"/>
      <c r="BQ34" s="224">
        <v>28</v>
      </c>
      <c r="BR34" s="225"/>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6"/>
    </row>
    <row r="35" spans="1:131" ht="26.25" customHeight="1" x14ac:dyDescent="0.2">
      <c r="A35" s="228">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8"/>
      <c r="BK35" s="218"/>
      <c r="BL35" s="218"/>
      <c r="BM35" s="218"/>
      <c r="BN35" s="218"/>
      <c r="BO35" s="227"/>
      <c r="BP35" s="227"/>
      <c r="BQ35" s="224">
        <v>29</v>
      </c>
      <c r="BR35" s="225"/>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6"/>
    </row>
    <row r="36" spans="1:131" ht="26.25" customHeight="1" x14ac:dyDescent="0.2">
      <c r="A36" s="228">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8"/>
      <c r="BK36" s="218"/>
      <c r="BL36" s="218"/>
      <c r="BM36" s="218"/>
      <c r="BN36" s="218"/>
      <c r="BO36" s="227"/>
      <c r="BP36" s="227"/>
      <c r="BQ36" s="224">
        <v>30</v>
      </c>
      <c r="BR36" s="225"/>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6"/>
    </row>
    <row r="37" spans="1:131" ht="26.25" customHeight="1" x14ac:dyDescent="0.2">
      <c r="A37" s="228">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8"/>
      <c r="BK37" s="218"/>
      <c r="BL37" s="218"/>
      <c r="BM37" s="218"/>
      <c r="BN37" s="218"/>
      <c r="BO37" s="227"/>
      <c r="BP37" s="227"/>
      <c r="BQ37" s="224">
        <v>31</v>
      </c>
      <c r="BR37" s="225"/>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6"/>
    </row>
    <row r="38" spans="1:131" ht="26.25" customHeight="1" x14ac:dyDescent="0.2">
      <c r="A38" s="228">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8"/>
      <c r="BK38" s="218"/>
      <c r="BL38" s="218"/>
      <c r="BM38" s="218"/>
      <c r="BN38" s="218"/>
      <c r="BO38" s="227"/>
      <c r="BP38" s="227"/>
      <c r="BQ38" s="224">
        <v>32</v>
      </c>
      <c r="BR38" s="225"/>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6"/>
    </row>
    <row r="39" spans="1:131" ht="26.25" customHeight="1" x14ac:dyDescent="0.2">
      <c r="A39" s="228">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8"/>
      <c r="BK39" s="218"/>
      <c r="BL39" s="218"/>
      <c r="BM39" s="218"/>
      <c r="BN39" s="218"/>
      <c r="BO39" s="227"/>
      <c r="BP39" s="227"/>
      <c r="BQ39" s="224">
        <v>33</v>
      </c>
      <c r="BR39" s="225"/>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6"/>
    </row>
    <row r="40" spans="1:131" ht="26.25" customHeight="1" x14ac:dyDescent="0.2">
      <c r="A40" s="224">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8"/>
      <c r="BK40" s="218"/>
      <c r="BL40" s="218"/>
      <c r="BM40" s="218"/>
      <c r="BN40" s="218"/>
      <c r="BO40" s="227"/>
      <c r="BP40" s="227"/>
      <c r="BQ40" s="224">
        <v>34</v>
      </c>
      <c r="BR40" s="225"/>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6"/>
    </row>
    <row r="41" spans="1:131" ht="26.25" customHeight="1" x14ac:dyDescent="0.2">
      <c r="A41" s="224">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8"/>
      <c r="BK41" s="218"/>
      <c r="BL41" s="218"/>
      <c r="BM41" s="218"/>
      <c r="BN41" s="218"/>
      <c r="BO41" s="227"/>
      <c r="BP41" s="227"/>
      <c r="BQ41" s="224">
        <v>35</v>
      </c>
      <c r="BR41" s="225"/>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6"/>
    </row>
    <row r="42" spans="1:131" ht="26.25" customHeight="1" x14ac:dyDescent="0.2">
      <c r="A42" s="224">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8"/>
      <c r="BK42" s="218"/>
      <c r="BL42" s="218"/>
      <c r="BM42" s="218"/>
      <c r="BN42" s="218"/>
      <c r="BO42" s="227"/>
      <c r="BP42" s="227"/>
      <c r="BQ42" s="224">
        <v>36</v>
      </c>
      <c r="BR42" s="225"/>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6"/>
    </row>
    <row r="43" spans="1:131" ht="26.25" customHeight="1" x14ac:dyDescent="0.2">
      <c r="A43" s="224">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8"/>
      <c r="BK43" s="218"/>
      <c r="BL43" s="218"/>
      <c r="BM43" s="218"/>
      <c r="BN43" s="218"/>
      <c r="BO43" s="227"/>
      <c r="BP43" s="227"/>
      <c r="BQ43" s="224">
        <v>37</v>
      </c>
      <c r="BR43" s="225"/>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6"/>
    </row>
    <row r="44" spans="1:131" ht="26.25" customHeight="1" x14ac:dyDescent="0.2">
      <c r="A44" s="224">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8"/>
      <c r="BK44" s="218"/>
      <c r="BL44" s="218"/>
      <c r="BM44" s="218"/>
      <c r="BN44" s="218"/>
      <c r="BO44" s="227"/>
      <c r="BP44" s="227"/>
      <c r="BQ44" s="224">
        <v>38</v>
      </c>
      <c r="BR44" s="225"/>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6"/>
    </row>
    <row r="45" spans="1:131" ht="26.25" customHeight="1" x14ac:dyDescent="0.2">
      <c r="A45" s="224">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8"/>
      <c r="BK45" s="218"/>
      <c r="BL45" s="218"/>
      <c r="BM45" s="218"/>
      <c r="BN45" s="218"/>
      <c r="BO45" s="227"/>
      <c r="BP45" s="227"/>
      <c r="BQ45" s="224">
        <v>39</v>
      </c>
      <c r="BR45" s="225"/>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6"/>
    </row>
    <row r="46" spans="1:131" ht="26.25" customHeight="1" x14ac:dyDescent="0.2">
      <c r="A46" s="224">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8"/>
      <c r="BK46" s="218"/>
      <c r="BL46" s="218"/>
      <c r="BM46" s="218"/>
      <c r="BN46" s="218"/>
      <c r="BO46" s="227"/>
      <c r="BP46" s="227"/>
      <c r="BQ46" s="224">
        <v>40</v>
      </c>
      <c r="BR46" s="225"/>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6"/>
    </row>
    <row r="47" spans="1:131" ht="26.25" customHeight="1" x14ac:dyDescent="0.2">
      <c r="A47" s="224">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8"/>
      <c r="BK47" s="218"/>
      <c r="BL47" s="218"/>
      <c r="BM47" s="218"/>
      <c r="BN47" s="218"/>
      <c r="BO47" s="227"/>
      <c r="BP47" s="227"/>
      <c r="BQ47" s="224">
        <v>41</v>
      </c>
      <c r="BR47" s="225"/>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6"/>
    </row>
    <row r="48" spans="1:131" ht="26.25" customHeight="1" x14ac:dyDescent="0.2">
      <c r="A48" s="224">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8"/>
      <c r="BK48" s="218"/>
      <c r="BL48" s="218"/>
      <c r="BM48" s="218"/>
      <c r="BN48" s="218"/>
      <c r="BO48" s="227"/>
      <c r="BP48" s="227"/>
      <c r="BQ48" s="224">
        <v>42</v>
      </c>
      <c r="BR48" s="225"/>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6"/>
    </row>
    <row r="49" spans="1:131" ht="26.25" customHeight="1" x14ac:dyDescent="0.2">
      <c r="A49" s="224">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8"/>
      <c r="BK49" s="218"/>
      <c r="BL49" s="218"/>
      <c r="BM49" s="218"/>
      <c r="BN49" s="218"/>
      <c r="BO49" s="227"/>
      <c r="BP49" s="227"/>
      <c r="BQ49" s="224">
        <v>43</v>
      </c>
      <c r="BR49" s="225"/>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6"/>
    </row>
    <row r="50" spans="1:131" ht="26.25" customHeight="1" x14ac:dyDescent="0.2">
      <c r="A50" s="224">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8"/>
      <c r="BK50" s="218"/>
      <c r="BL50" s="218"/>
      <c r="BM50" s="218"/>
      <c r="BN50" s="218"/>
      <c r="BO50" s="227"/>
      <c r="BP50" s="227"/>
      <c r="BQ50" s="224">
        <v>44</v>
      </c>
      <c r="BR50" s="225"/>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6"/>
    </row>
    <row r="51" spans="1:131" ht="26.25" customHeight="1" x14ac:dyDescent="0.2">
      <c r="A51" s="224">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8"/>
      <c r="BK51" s="218"/>
      <c r="BL51" s="218"/>
      <c r="BM51" s="218"/>
      <c r="BN51" s="218"/>
      <c r="BO51" s="227"/>
      <c r="BP51" s="227"/>
      <c r="BQ51" s="224">
        <v>45</v>
      </c>
      <c r="BR51" s="225"/>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6"/>
    </row>
    <row r="52" spans="1:131" ht="26.25" customHeight="1" x14ac:dyDescent="0.2">
      <c r="A52" s="224">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8"/>
      <c r="BK52" s="218"/>
      <c r="BL52" s="218"/>
      <c r="BM52" s="218"/>
      <c r="BN52" s="218"/>
      <c r="BO52" s="227"/>
      <c r="BP52" s="227"/>
      <c r="BQ52" s="224">
        <v>46</v>
      </c>
      <c r="BR52" s="225"/>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6"/>
    </row>
    <row r="53" spans="1:131" ht="26.25" customHeight="1" x14ac:dyDescent="0.2">
      <c r="A53" s="224">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8"/>
      <c r="BK53" s="218"/>
      <c r="BL53" s="218"/>
      <c r="BM53" s="218"/>
      <c r="BN53" s="218"/>
      <c r="BO53" s="227"/>
      <c r="BP53" s="227"/>
      <c r="BQ53" s="224">
        <v>47</v>
      </c>
      <c r="BR53" s="225"/>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6"/>
    </row>
    <row r="54" spans="1:131" ht="26.25" customHeight="1" x14ac:dyDescent="0.2">
      <c r="A54" s="224">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8"/>
      <c r="BK54" s="218"/>
      <c r="BL54" s="218"/>
      <c r="BM54" s="218"/>
      <c r="BN54" s="218"/>
      <c r="BO54" s="227"/>
      <c r="BP54" s="227"/>
      <c r="BQ54" s="224">
        <v>48</v>
      </c>
      <c r="BR54" s="225"/>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6"/>
    </row>
    <row r="55" spans="1:131" ht="26.25" customHeight="1" x14ac:dyDescent="0.2">
      <c r="A55" s="224">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8"/>
      <c r="BK55" s="218"/>
      <c r="BL55" s="218"/>
      <c r="BM55" s="218"/>
      <c r="BN55" s="218"/>
      <c r="BO55" s="227"/>
      <c r="BP55" s="227"/>
      <c r="BQ55" s="224">
        <v>49</v>
      </c>
      <c r="BR55" s="225"/>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6"/>
    </row>
    <row r="56" spans="1:131" ht="26.25" customHeight="1" x14ac:dyDescent="0.2">
      <c r="A56" s="224">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8"/>
      <c r="BK56" s="218"/>
      <c r="BL56" s="218"/>
      <c r="BM56" s="218"/>
      <c r="BN56" s="218"/>
      <c r="BO56" s="227"/>
      <c r="BP56" s="227"/>
      <c r="BQ56" s="224">
        <v>50</v>
      </c>
      <c r="BR56" s="225"/>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6"/>
    </row>
    <row r="57" spans="1:131" ht="26.25" customHeight="1" x14ac:dyDescent="0.2">
      <c r="A57" s="224">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8"/>
      <c r="BK57" s="218"/>
      <c r="BL57" s="218"/>
      <c r="BM57" s="218"/>
      <c r="BN57" s="218"/>
      <c r="BO57" s="227"/>
      <c r="BP57" s="227"/>
      <c r="BQ57" s="224">
        <v>51</v>
      </c>
      <c r="BR57" s="225"/>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6"/>
    </row>
    <row r="58" spans="1:131" ht="26.25" customHeight="1" x14ac:dyDescent="0.2">
      <c r="A58" s="224">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8"/>
      <c r="BK58" s="218"/>
      <c r="BL58" s="218"/>
      <c r="BM58" s="218"/>
      <c r="BN58" s="218"/>
      <c r="BO58" s="227"/>
      <c r="BP58" s="227"/>
      <c r="BQ58" s="224">
        <v>52</v>
      </c>
      <c r="BR58" s="225"/>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6"/>
    </row>
    <row r="59" spans="1:131" ht="26.25" customHeight="1" x14ac:dyDescent="0.2">
      <c r="A59" s="224">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8"/>
      <c r="BK59" s="218"/>
      <c r="BL59" s="218"/>
      <c r="BM59" s="218"/>
      <c r="BN59" s="218"/>
      <c r="BO59" s="227"/>
      <c r="BP59" s="227"/>
      <c r="BQ59" s="224">
        <v>53</v>
      </c>
      <c r="BR59" s="225"/>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6"/>
    </row>
    <row r="60" spans="1:131" ht="26.25" customHeight="1" x14ac:dyDescent="0.2">
      <c r="A60" s="224">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8"/>
      <c r="BK60" s="218"/>
      <c r="BL60" s="218"/>
      <c r="BM60" s="218"/>
      <c r="BN60" s="218"/>
      <c r="BO60" s="227"/>
      <c r="BP60" s="227"/>
      <c r="BQ60" s="224">
        <v>54</v>
      </c>
      <c r="BR60" s="225"/>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6"/>
    </row>
    <row r="61" spans="1:131" ht="26.25" customHeight="1" thickBot="1" x14ac:dyDescent="0.25">
      <c r="A61" s="224">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8"/>
      <c r="BK61" s="218"/>
      <c r="BL61" s="218"/>
      <c r="BM61" s="218"/>
      <c r="BN61" s="218"/>
      <c r="BO61" s="227"/>
      <c r="BP61" s="227"/>
      <c r="BQ61" s="224">
        <v>55</v>
      </c>
      <c r="BR61" s="225"/>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6"/>
    </row>
    <row r="62" spans="1:131" ht="26.25" customHeight="1" x14ac:dyDescent="0.2">
      <c r="A62" s="224">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412</v>
      </c>
      <c r="BK62" s="1011"/>
      <c r="BL62" s="1011"/>
      <c r="BM62" s="1011"/>
      <c r="BN62" s="1012"/>
      <c r="BO62" s="227"/>
      <c r="BP62" s="227"/>
      <c r="BQ62" s="224">
        <v>56</v>
      </c>
      <c r="BR62" s="225"/>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6"/>
    </row>
    <row r="63" spans="1:131" ht="26.25" customHeight="1" thickBot="1" x14ac:dyDescent="0.25">
      <c r="A63" s="226" t="s">
        <v>392</v>
      </c>
      <c r="B63" s="920" t="s">
        <v>413</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3044</v>
      </c>
      <c r="AG63" s="942"/>
      <c r="AH63" s="942"/>
      <c r="AI63" s="942"/>
      <c r="AJ63" s="1005"/>
      <c r="AK63" s="1006"/>
      <c r="AL63" s="946"/>
      <c r="AM63" s="946"/>
      <c r="AN63" s="946"/>
      <c r="AO63" s="946"/>
      <c r="AP63" s="942">
        <v>2561</v>
      </c>
      <c r="AQ63" s="942"/>
      <c r="AR63" s="942"/>
      <c r="AS63" s="942"/>
      <c r="AT63" s="942"/>
      <c r="AU63" s="942">
        <v>842</v>
      </c>
      <c r="AV63" s="942"/>
      <c r="AW63" s="942"/>
      <c r="AX63" s="942"/>
      <c r="AY63" s="942"/>
      <c r="AZ63" s="1000"/>
      <c r="BA63" s="1000"/>
      <c r="BB63" s="1000"/>
      <c r="BC63" s="1000"/>
      <c r="BD63" s="1000"/>
      <c r="BE63" s="943"/>
      <c r="BF63" s="943"/>
      <c r="BG63" s="943"/>
      <c r="BH63" s="943"/>
      <c r="BI63" s="944"/>
      <c r="BJ63" s="1001" t="s">
        <v>414</v>
      </c>
      <c r="BK63" s="936"/>
      <c r="BL63" s="936"/>
      <c r="BM63" s="936"/>
      <c r="BN63" s="1002"/>
      <c r="BO63" s="227"/>
      <c r="BP63" s="227"/>
      <c r="BQ63" s="224">
        <v>57</v>
      </c>
      <c r="BR63" s="225"/>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6"/>
    </row>
    <row r="65" spans="1:131" ht="26.25" customHeight="1" thickBot="1" x14ac:dyDescent="0.25">
      <c r="A65" s="218" t="s">
        <v>415</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6"/>
    </row>
    <row r="66" spans="1:131" ht="26.25" customHeight="1" x14ac:dyDescent="0.2">
      <c r="A66" s="978" t="s">
        <v>416</v>
      </c>
      <c r="B66" s="979"/>
      <c r="C66" s="979"/>
      <c r="D66" s="979"/>
      <c r="E66" s="979"/>
      <c r="F66" s="979"/>
      <c r="G66" s="979"/>
      <c r="H66" s="979"/>
      <c r="I66" s="979"/>
      <c r="J66" s="979"/>
      <c r="K66" s="979"/>
      <c r="L66" s="979"/>
      <c r="M66" s="979"/>
      <c r="N66" s="979"/>
      <c r="O66" s="979"/>
      <c r="P66" s="980"/>
      <c r="Q66" s="984" t="s">
        <v>417</v>
      </c>
      <c r="R66" s="985"/>
      <c r="S66" s="985"/>
      <c r="T66" s="985"/>
      <c r="U66" s="986"/>
      <c r="V66" s="984" t="s">
        <v>418</v>
      </c>
      <c r="W66" s="985"/>
      <c r="X66" s="985"/>
      <c r="Y66" s="985"/>
      <c r="Z66" s="986"/>
      <c r="AA66" s="984" t="s">
        <v>419</v>
      </c>
      <c r="AB66" s="985"/>
      <c r="AC66" s="985"/>
      <c r="AD66" s="985"/>
      <c r="AE66" s="986"/>
      <c r="AF66" s="990" t="s">
        <v>420</v>
      </c>
      <c r="AG66" s="991"/>
      <c r="AH66" s="991"/>
      <c r="AI66" s="991"/>
      <c r="AJ66" s="992"/>
      <c r="AK66" s="984" t="s">
        <v>421</v>
      </c>
      <c r="AL66" s="979"/>
      <c r="AM66" s="979"/>
      <c r="AN66" s="979"/>
      <c r="AO66" s="980"/>
      <c r="AP66" s="984" t="s">
        <v>422</v>
      </c>
      <c r="AQ66" s="985"/>
      <c r="AR66" s="985"/>
      <c r="AS66" s="985"/>
      <c r="AT66" s="986"/>
      <c r="AU66" s="984" t="s">
        <v>423</v>
      </c>
      <c r="AV66" s="985"/>
      <c r="AW66" s="985"/>
      <c r="AX66" s="985"/>
      <c r="AY66" s="986"/>
      <c r="AZ66" s="984" t="s">
        <v>380</v>
      </c>
      <c r="BA66" s="985"/>
      <c r="BB66" s="985"/>
      <c r="BC66" s="985"/>
      <c r="BD66" s="998"/>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5">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2">
      <c r="A68" s="222">
        <v>1</v>
      </c>
      <c r="B68" s="968" t="s">
        <v>581</v>
      </c>
      <c r="C68" s="969"/>
      <c r="D68" s="969"/>
      <c r="E68" s="969"/>
      <c r="F68" s="969"/>
      <c r="G68" s="969"/>
      <c r="H68" s="969"/>
      <c r="I68" s="969"/>
      <c r="J68" s="969"/>
      <c r="K68" s="969"/>
      <c r="L68" s="969"/>
      <c r="M68" s="969"/>
      <c r="N68" s="969"/>
      <c r="O68" s="969"/>
      <c r="P68" s="970"/>
      <c r="Q68" s="971">
        <v>21139</v>
      </c>
      <c r="R68" s="965"/>
      <c r="S68" s="965"/>
      <c r="T68" s="965"/>
      <c r="U68" s="965"/>
      <c r="V68" s="965">
        <v>20676</v>
      </c>
      <c r="W68" s="965"/>
      <c r="X68" s="965"/>
      <c r="Y68" s="965"/>
      <c r="Z68" s="965"/>
      <c r="AA68" s="965">
        <v>463</v>
      </c>
      <c r="AB68" s="965"/>
      <c r="AC68" s="965"/>
      <c r="AD68" s="965"/>
      <c r="AE68" s="965"/>
      <c r="AF68" s="965">
        <v>463</v>
      </c>
      <c r="AG68" s="965"/>
      <c r="AH68" s="965"/>
      <c r="AI68" s="965"/>
      <c r="AJ68" s="965"/>
      <c r="AK68" s="965">
        <v>132</v>
      </c>
      <c r="AL68" s="965"/>
      <c r="AM68" s="965"/>
      <c r="AN68" s="965"/>
      <c r="AO68" s="965"/>
      <c r="AP68" s="965" t="s">
        <v>591</v>
      </c>
      <c r="AQ68" s="965"/>
      <c r="AR68" s="965"/>
      <c r="AS68" s="965"/>
      <c r="AT68" s="965"/>
      <c r="AU68" s="965" t="s">
        <v>591</v>
      </c>
      <c r="AV68" s="965"/>
      <c r="AW68" s="965"/>
      <c r="AX68" s="965"/>
      <c r="AY68" s="965"/>
      <c r="AZ68" s="966"/>
      <c r="BA68" s="966"/>
      <c r="BB68" s="966"/>
      <c r="BC68" s="966"/>
      <c r="BD68" s="967"/>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2">
      <c r="A69" s="224">
        <v>2</v>
      </c>
      <c r="B69" s="957" t="s">
        <v>582</v>
      </c>
      <c r="C69" s="958"/>
      <c r="D69" s="958"/>
      <c r="E69" s="958"/>
      <c r="F69" s="958"/>
      <c r="G69" s="958"/>
      <c r="H69" s="958"/>
      <c r="I69" s="958"/>
      <c r="J69" s="958"/>
      <c r="K69" s="958"/>
      <c r="L69" s="958"/>
      <c r="M69" s="958"/>
      <c r="N69" s="958"/>
      <c r="O69" s="958"/>
      <c r="P69" s="959"/>
      <c r="Q69" s="960">
        <v>194</v>
      </c>
      <c r="R69" s="954"/>
      <c r="S69" s="954"/>
      <c r="T69" s="954"/>
      <c r="U69" s="954"/>
      <c r="V69" s="954">
        <v>153</v>
      </c>
      <c r="W69" s="954"/>
      <c r="X69" s="954"/>
      <c r="Y69" s="954"/>
      <c r="Z69" s="954"/>
      <c r="AA69" s="954">
        <v>40</v>
      </c>
      <c r="AB69" s="954"/>
      <c r="AC69" s="954"/>
      <c r="AD69" s="954"/>
      <c r="AE69" s="954"/>
      <c r="AF69" s="954">
        <v>40</v>
      </c>
      <c r="AG69" s="954"/>
      <c r="AH69" s="954"/>
      <c r="AI69" s="954"/>
      <c r="AJ69" s="954"/>
      <c r="AK69" s="954" t="s">
        <v>591</v>
      </c>
      <c r="AL69" s="954"/>
      <c r="AM69" s="954"/>
      <c r="AN69" s="954"/>
      <c r="AO69" s="954"/>
      <c r="AP69" s="954" t="s">
        <v>591</v>
      </c>
      <c r="AQ69" s="954"/>
      <c r="AR69" s="954"/>
      <c r="AS69" s="954"/>
      <c r="AT69" s="954"/>
      <c r="AU69" s="954" t="s">
        <v>591</v>
      </c>
      <c r="AV69" s="954"/>
      <c r="AW69" s="954"/>
      <c r="AX69" s="954"/>
      <c r="AY69" s="954"/>
      <c r="AZ69" s="955"/>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2">
      <c r="A70" s="224">
        <v>3</v>
      </c>
      <c r="B70" s="957" t="s">
        <v>583</v>
      </c>
      <c r="C70" s="958"/>
      <c r="D70" s="958"/>
      <c r="E70" s="958"/>
      <c r="F70" s="958"/>
      <c r="G70" s="958"/>
      <c r="H70" s="958"/>
      <c r="I70" s="958"/>
      <c r="J70" s="958"/>
      <c r="K70" s="958"/>
      <c r="L70" s="958"/>
      <c r="M70" s="958"/>
      <c r="N70" s="958"/>
      <c r="O70" s="958"/>
      <c r="P70" s="959"/>
      <c r="Q70" s="960">
        <v>111</v>
      </c>
      <c r="R70" s="954"/>
      <c r="S70" s="954"/>
      <c r="T70" s="954"/>
      <c r="U70" s="954"/>
      <c r="V70" s="954">
        <v>109</v>
      </c>
      <c r="W70" s="954"/>
      <c r="X70" s="954"/>
      <c r="Y70" s="954"/>
      <c r="Z70" s="954"/>
      <c r="AA70" s="954">
        <v>2</v>
      </c>
      <c r="AB70" s="954"/>
      <c r="AC70" s="954"/>
      <c r="AD70" s="954"/>
      <c r="AE70" s="954"/>
      <c r="AF70" s="954">
        <v>2</v>
      </c>
      <c r="AG70" s="954"/>
      <c r="AH70" s="954"/>
      <c r="AI70" s="954"/>
      <c r="AJ70" s="954"/>
      <c r="AK70" s="954">
        <v>15</v>
      </c>
      <c r="AL70" s="954"/>
      <c r="AM70" s="954"/>
      <c r="AN70" s="954"/>
      <c r="AO70" s="954"/>
      <c r="AP70" s="954" t="s">
        <v>591</v>
      </c>
      <c r="AQ70" s="954"/>
      <c r="AR70" s="954"/>
      <c r="AS70" s="954"/>
      <c r="AT70" s="954"/>
      <c r="AU70" s="954" t="s">
        <v>591</v>
      </c>
      <c r="AV70" s="954"/>
      <c r="AW70" s="954"/>
      <c r="AX70" s="954"/>
      <c r="AY70" s="954"/>
      <c r="AZ70" s="955"/>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2">
      <c r="A71" s="224">
        <v>4</v>
      </c>
      <c r="B71" s="957" t="s">
        <v>584</v>
      </c>
      <c r="C71" s="958"/>
      <c r="D71" s="958"/>
      <c r="E71" s="958"/>
      <c r="F71" s="958"/>
      <c r="G71" s="958"/>
      <c r="H71" s="958"/>
      <c r="I71" s="958"/>
      <c r="J71" s="958"/>
      <c r="K71" s="958"/>
      <c r="L71" s="958"/>
      <c r="M71" s="958"/>
      <c r="N71" s="958"/>
      <c r="O71" s="958"/>
      <c r="P71" s="959"/>
      <c r="Q71" s="960">
        <v>110</v>
      </c>
      <c r="R71" s="954"/>
      <c r="S71" s="954"/>
      <c r="T71" s="954"/>
      <c r="U71" s="954"/>
      <c r="V71" s="954">
        <v>77</v>
      </c>
      <c r="W71" s="954"/>
      <c r="X71" s="954"/>
      <c r="Y71" s="954"/>
      <c r="Z71" s="954"/>
      <c r="AA71" s="954">
        <v>34</v>
      </c>
      <c r="AB71" s="954"/>
      <c r="AC71" s="954"/>
      <c r="AD71" s="954"/>
      <c r="AE71" s="954"/>
      <c r="AF71" s="954">
        <v>34</v>
      </c>
      <c r="AG71" s="954"/>
      <c r="AH71" s="954"/>
      <c r="AI71" s="954"/>
      <c r="AJ71" s="954"/>
      <c r="AK71" s="954" t="s">
        <v>591</v>
      </c>
      <c r="AL71" s="954"/>
      <c r="AM71" s="954"/>
      <c r="AN71" s="954"/>
      <c r="AO71" s="954"/>
      <c r="AP71" s="954" t="s">
        <v>591</v>
      </c>
      <c r="AQ71" s="954"/>
      <c r="AR71" s="954"/>
      <c r="AS71" s="954"/>
      <c r="AT71" s="954"/>
      <c r="AU71" s="954" t="s">
        <v>591</v>
      </c>
      <c r="AV71" s="954"/>
      <c r="AW71" s="954"/>
      <c r="AX71" s="954"/>
      <c r="AY71" s="954"/>
      <c r="AZ71" s="955"/>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2">
      <c r="A72" s="224">
        <v>5</v>
      </c>
      <c r="B72" s="957" t="s">
        <v>585</v>
      </c>
      <c r="C72" s="958"/>
      <c r="D72" s="958"/>
      <c r="E72" s="958"/>
      <c r="F72" s="958"/>
      <c r="G72" s="958"/>
      <c r="H72" s="958"/>
      <c r="I72" s="958"/>
      <c r="J72" s="958"/>
      <c r="K72" s="958"/>
      <c r="L72" s="958"/>
      <c r="M72" s="958"/>
      <c r="N72" s="958"/>
      <c r="O72" s="958"/>
      <c r="P72" s="959"/>
      <c r="Q72" s="960">
        <v>3572</v>
      </c>
      <c r="R72" s="954"/>
      <c r="S72" s="954"/>
      <c r="T72" s="954"/>
      <c r="U72" s="954"/>
      <c r="V72" s="954">
        <v>3357</v>
      </c>
      <c r="W72" s="954"/>
      <c r="X72" s="954"/>
      <c r="Y72" s="954"/>
      <c r="Z72" s="954"/>
      <c r="AA72" s="954">
        <v>215</v>
      </c>
      <c r="AB72" s="954"/>
      <c r="AC72" s="954"/>
      <c r="AD72" s="954"/>
      <c r="AE72" s="954"/>
      <c r="AF72" s="954">
        <v>215</v>
      </c>
      <c r="AG72" s="954"/>
      <c r="AH72" s="954"/>
      <c r="AI72" s="954"/>
      <c r="AJ72" s="954"/>
      <c r="AK72" s="954" t="s">
        <v>591</v>
      </c>
      <c r="AL72" s="954"/>
      <c r="AM72" s="954"/>
      <c r="AN72" s="954"/>
      <c r="AO72" s="954"/>
      <c r="AP72" s="954">
        <v>2315</v>
      </c>
      <c r="AQ72" s="954"/>
      <c r="AR72" s="954"/>
      <c r="AS72" s="954"/>
      <c r="AT72" s="954"/>
      <c r="AU72" s="954">
        <v>558</v>
      </c>
      <c r="AV72" s="954"/>
      <c r="AW72" s="954"/>
      <c r="AX72" s="954"/>
      <c r="AY72" s="954"/>
      <c r="AZ72" s="955"/>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2">
      <c r="A73" s="224">
        <v>6</v>
      </c>
      <c r="B73" s="957" t="s">
        <v>586</v>
      </c>
      <c r="C73" s="958"/>
      <c r="D73" s="958"/>
      <c r="E73" s="958"/>
      <c r="F73" s="958"/>
      <c r="G73" s="958"/>
      <c r="H73" s="958"/>
      <c r="I73" s="958"/>
      <c r="J73" s="958"/>
      <c r="K73" s="958"/>
      <c r="L73" s="958"/>
      <c r="M73" s="958"/>
      <c r="N73" s="958"/>
      <c r="O73" s="958"/>
      <c r="P73" s="959"/>
      <c r="Q73" s="960">
        <v>652</v>
      </c>
      <c r="R73" s="954"/>
      <c r="S73" s="954"/>
      <c r="T73" s="954"/>
      <c r="U73" s="954"/>
      <c r="V73" s="954">
        <v>600</v>
      </c>
      <c r="W73" s="954"/>
      <c r="X73" s="954"/>
      <c r="Y73" s="954"/>
      <c r="Z73" s="954"/>
      <c r="AA73" s="954">
        <v>52</v>
      </c>
      <c r="AB73" s="954"/>
      <c r="AC73" s="954"/>
      <c r="AD73" s="954"/>
      <c r="AE73" s="954"/>
      <c r="AF73" s="954">
        <v>52</v>
      </c>
      <c r="AG73" s="954"/>
      <c r="AH73" s="954"/>
      <c r="AI73" s="954"/>
      <c r="AJ73" s="954"/>
      <c r="AK73" s="954" t="s">
        <v>591</v>
      </c>
      <c r="AL73" s="954"/>
      <c r="AM73" s="954"/>
      <c r="AN73" s="954"/>
      <c r="AO73" s="954"/>
      <c r="AP73" s="954" t="s">
        <v>591</v>
      </c>
      <c r="AQ73" s="954"/>
      <c r="AR73" s="954"/>
      <c r="AS73" s="954"/>
      <c r="AT73" s="954"/>
      <c r="AU73" s="954" t="s">
        <v>591</v>
      </c>
      <c r="AV73" s="954"/>
      <c r="AW73" s="954"/>
      <c r="AX73" s="954"/>
      <c r="AY73" s="954"/>
      <c r="AZ73" s="955"/>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2">
      <c r="A74" s="224">
        <v>7</v>
      </c>
      <c r="B74" s="957" t="s">
        <v>587</v>
      </c>
      <c r="C74" s="958"/>
      <c r="D74" s="958"/>
      <c r="E74" s="958"/>
      <c r="F74" s="958"/>
      <c r="G74" s="958"/>
      <c r="H74" s="958"/>
      <c r="I74" s="958"/>
      <c r="J74" s="958"/>
      <c r="K74" s="958"/>
      <c r="L74" s="958"/>
      <c r="M74" s="958"/>
      <c r="N74" s="958"/>
      <c r="O74" s="958"/>
      <c r="P74" s="959"/>
      <c r="Q74" s="960">
        <v>2127</v>
      </c>
      <c r="R74" s="954"/>
      <c r="S74" s="954"/>
      <c r="T74" s="954"/>
      <c r="U74" s="954"/>
      <c r="V74" s="954">
        <v>2079</v>
      </c>
      <c r="W74" s="954"/>
      <c r="X74" s="954"/>
      <c r="Y74" s="954"/>
      <c r="Z74" s="954"/>
      <c r="AA74" s="954">
        <v>48</v>
      </c>
      <c r="AB74" s="954"/>
      <c r="AC74" s="954"/>
      <c r="AD74" s="954"/>
      <c r="AE74" s="954"/>
      <c r="AF74" s="954">
        <v>1017</v>
      </c>
      <c r="AG74" s="954"/>
      <c r="AH74" s="954"/>
      <c r="AI74" s="954"/>
      <c r="AJ74" s="954"/>
      <c r="AK74" s="954" t="s">
        <v>591</v>
      </c>
      <c r="AL74" s="954"/>
      <c r="AM74" s="954"/>
      <c r="AN74" s="954"/>
      <c r="AO74" s="954"/>
      <c r="AP74" s="954" t="s">
        <v>591</v>
      </c>
      <c r="AQ74" s="954"/>
      <c r="AR74" s="954"/>
      <c r="AS74" s="954"/>
      <c r="AT74" s="954"/>
      <c r="AU74" s="954" t="s">
        <v>591</v>
      </c>
      <c r="AV74" s="954"/>
      <c r="AW74" s="954"/>
      <c r="AX74" s="954"/>
      <c r="AY74" s="954"/>
      <c r="AZ74" s="955"/>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2">
      <c r="A75" s="224">
        <v>8</v>
      </c>
      <c r="B75" s="957" t="s">
        <v>588</v>
      </c>
      <c r="C75" s="958"/>
      <c r="D75" s="958"/>
      <c r="E75" s="958"/>
      <c r="F75" s="958"/>
      <c r="G75" s="958"/>
      <c r="H75" s="958"/>
      <c r="I75" s="958"/>
      <c r="J75" s="958"/>
      <c r="K75" s="958"/>
      <c r="L75" s="958"/>
      <c r="M75" s="958"/>
      <c r="N75" s="958"/>
      <c r="O75" s="958"/>
      <c r="P75" s="959"/>
      <c r="Q75" s="961">
        <v>3762</v>
      </c>
      <c r="R75" s="962"/>
      <c r="S75" s="962"/>
      <c r="T75" s="962"/>
      <c r="U75" s="963"/>
      <c r="V75" s="964">
        <v>3459</v>
      </c>
      <c r="W75" s="962"/>
      <c r="X75" s="962"/>
      <c r="Y75" s="962"/>
      <c r="Z75" s="963"/>
      <c r="AA75" s="964">
        <v>304</v>
      </c>
      <c r="AB75" s="962"/>
      <c r="AC75" s="962"/>
      <c r="AD75" s="962"/>
      <c r="AE75" s="963"/>
      <c r="AF75" s="964">
        <v>5329</v>
      </c>
      <c r="AG75" s="962"/>
      <c r="AH75" s="962"/>
      <c r="AI75" s="962"/>
      <c r="AJ75" s="963"/>
      <c r="AK75" s="964" t="s">
        <v>591</v>
      </c>
      <c r="AL75" s="962"/>
      <c r="AM75" s="962"/>
      <c r="AN75" s="962"/>
      <c r="AO75" s="963"/>
      <c r="AP75" s="964">
        <v>2411</v>
      </c>
      <c r="AQ75" s="962"/>
      <c r="AR75" s="962"/>
      <c r="AS75" s="962"/>
      <c r="AT75" s="963"/>
      <c r="AU75" s="964" t="s">
        <v>591</v>
      </c>
      <c r="AV75" s="962"/>
      <c r="AW75" s="962"/>
      <c r="AX75" s="962"/>
      <c r="AY75" s="963"/>
      <c r="AZ75" s="955"/>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2">
      <c r="A76" s="224">
        <v>9</v>
      </c>
      <c r="B76" s="957" t="s">
        <v>589</v>
      </c>
      <c r="C76" s="958"/>
      <c r="D76" s="958"/>
      <c r="E76" s="958"/>
      <c r="F76" s="958"/>
      <c r="G76" s="958"/>
      <c r="H76" s="958"/>
      <c r="I76" s="958"/>
      <c r="J76" s="958"/>
      <c r="K76" s="958"/>
      <c r="L76" s="958"/>
      <c r="M76" s="958"/>
      <c r="N76" s="958"/>
      <c r="O76" s="958"/>
      <c r="P76" s="959"/>
      <c r="Q76" s="961">
        <v>2584</v>
      </c>
      <c r="R76" s="962"/>
      <c r="S76" s="962"/>
      <c r="T76" s="962"/>
      <c r="U76" s="963"/>
      <c r="V76" s="964">
        <v>2324</v>
      </c>
      <c r="W76" s="962"/>
      <c r="X76" s="962"/>
      <c r="Y76" s="962"/>
      <c r="Z76" s="963"/>
      <c r="AA76" s="964">
        <v>261</v>
      </c>
      <c r="AB76" s="962"/>
      <c r="AC76" s="962"/>
      <c r="AD76" s="962"/>
      <c r="AE76" s="963"/>
      <c r="AF76" s="964">
        <v>261</v>
      </c>
      <c r="AG76" s="962"/>
      <c r="AH76" s="962"/>
      <c r="AI76" s="962"/>
      <c r="AJ76" s="963"/>
      <c r="AK76" s="964">
        <v>168</v>
      </c>
      <c r="AL76" s="962"/>
      <c r="AM76" s="962"/>
      <c r="AN76" s="962"/>
      <c r="AO76" s="963"/>
      <c r="AP76" s="964" t="s">
        <v>591</v>
      </c>
      <c r="AQ76" s="962"/>
      <c r="AR76" s="962"/>
      <c r="AS76" s="962"/>
      <c r="AT76" s="963"/>
      <c r="AU76" s="964" t="s">
        <v>591</v>
      </c>
      <c r="AV76" s="962"/>
      <c r="AW76" s="962"/>
      <c r="AX76" s="962"/>
      <c r="AY76" s="963"/>
      <c r="AZ76" s="955"/>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2">
      <c r="A77" s="224">
        <v>10</v>
      </c>
      <c r="B77" s="957" t="s">
        <v>590</v>
      </c>
      <c r="C77" s="958"/>
      <c r="D77" s="958"/>
      <c r="E77" s="958"/>
      <c r="F77" s="958"/>
      <c r="G77" s="958"/>
      <c r="H77" s="958"/>
      <c r="I77" s="958"/>
      <c r="J77" s="958"/>
      <c r="K77" s="958"/>
      <c r="L77" s="958"/>
      <c r="M77" s="958"/>
      <c r="N77" s="958"/>
      <c r="O77" s="958"/>
      <c r="P77" s="959"/>
      <c r="Q77" s="961">
        <v>698021</v>
      </c>
      <c r="R77" s="962"/>
      <c r="S77" s="962"/>
      <c r="T77" s="962"/>
      <c r="U77" s="963"/>
      <c r="V77" s="964">
        <v>682226</v>
      </c>
      <c r="W77" s="962"/>
      <c r="X77" s="962"/>
      <c r="Y77" s="962"/>
      <c r="Z77" s="963"/>
      <c r="AA77" s="964">
        <v>15795</v>
      </c>
      <c r="AB77" s="962"/>
      <c r="AC77" s="962"/>
      <c r="AD77" s="962"/>
      <c r="AE77" s="963"/>
      <c r="AF77" s="964">
        <v>15795</v>
      </c>
      <c r="AG77" s="962"/>
      <c r="AH77" s="962"/>
      <c r="AI77" s="962"/>
      <c r="AJ77" s="963"/>
      <c r="AK77" s="964">
        <v>3838</v>
      </c>
      <c r="AL77" s="962"/>
      <c r="AM77" s="962"/>
      <c r="AN77" s="962"/>
      <c r="AO77" s="963"/>
      <c r="AP77" s="964" t="s">
        <v>591</v>
      </c>
      <c r="AQ77" s="962"/>
      <c r="AR77" s="962"/>
      <c r="AS77" s="962"/>
      <c r="AT77" s="963"/>
      <c r="AU77" s="964" t="s">
        <v>591</v>
      </c>
      <c r="AV77" s="962"/>
      <c r="AW77" s="962"/>
      <c r="AX77" s="962"/>
      <c r="AY77" s="963"/>
      <c r="AZ77" s="955"/>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2">
      <c r="A78" s="224">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2">
      <c r="A79" s="224">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2">
      <c r="A80" s="224">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2">
      <c r="A81" s="224">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2">
      <c r="A82" s="224">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2">
      <c r="A83" s="224">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2">
      <c r="A84" s="224">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2">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2">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2">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5">
      <c r="A88" s="226" t="s">
        <v>392</v>
      </c>
      <c r="B88" s="920" t="s">
        <v>424</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23208</v>
      </c>
      <c r="AG88" s="942"/>
      <c r="AH88" s="942"/>
      <c r="AI88" s="942"/>
      <c r="AJ88" s="942"/>
      <c r="AK88" s="946"/>
      <c r="AL88" s="946"/>
      <c r="AM88" s="946"/>
      <c r="AN88" s="946"/>
      <c r="AO88" s="946"/>
      <c r="AP88" s="942">
        <v>4726</v>
      </c>
      <c r="AQ88" s="942"/>
      <c r="AR88" s="942"/>
      <c r="AS88" s="942"/>
      <c r="AT88" s="942"/>
      <c r="AU88" s="942">
        <v>558</v>
      </c>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392</v>
      </c>
      <c r="BR102" s="920" t="s">
        <v>425</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171</v>
      </c>
      <c r="CS102" s="936"/>
      <c r="CT102" s="936"/>
      <c r="CU102" s="936"/>
      <c r="CV102" s="937"/>
      <c r="CW102" s="935">
        <v>127</v>
      </c>
      <c r="CX102" s="936"/>
      <c r="CY102" s="936"/>
      <c r="CZ102" s="936"/>
      <c r="DA102" s="937"/>
      <c r="DB102" s="935" t="s">
        <v>591</v>
      </c>
      <c r="DC102" s="936"/>
      <c r="DD102" s="936"/>
      <c r="DE102" s="936"/>
      <c r="DF102" s="937"/>
      <c r="DG102" s="935" t="s">
        <v>591</v>
      </c>
      <c r="DH102" s="936"/>
      <c r="DI102" s="936"/>
      <c r="DJ102" s="936"/>
      <c r="DK102" s="937"/>
      <c r="DL102" s="935" t="s">
        <v>591</v>
      </c>
      <c r="DM102" s="936"/>
      <c r="DN102" s="936"/>
      <c r="DO102" s="936"/>
      <c r="DP102" s="937"/>
      <c r="DQ102" s="935" t="s">
        <v>591</v>
      </c>
      <c r="DR102" s="936"/>
      <c r="DS102" s="936"/>
      <c r="DT102" s="936"/>
      <c r="DU102" s="937"/>
      <c r="DV102" s="920"/>
      <c r="DW102" s="921"/>
      <c r="DX102" s="921"/>
      <c r="DY102" s="921"/>
      <c r="DZ102" s="922"/>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426</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427</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428</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429</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25" t="s">
        <v>430</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431</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2">
      <c r="A109" s="878" t="s">
        <v>432</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433</v>
      </c>
      <c r="AB109" s="879"/>
      <c r="AC109" s="879"/>
      <c r="AD109" s="879"/>
      <c r="AE109" s="880"/>
      <c r="AF109" s="881" t="s">
        <v>434</v>
      </c>
      <c r="AG109" s="879"/>
      <c r="AH109" s="879"/>
      <c r="AI109" s="879"/>
      <c r="AJ109" s="880"/>
      <c r="AK109" s="881" t="s">
        <v>307</v>
      </c>
      <c r="AL109" s="879"/>
      <c r="AM109" s="879"/>
      <c r="AN109" s="879"/>
      <c r="AO109" s="880"/>
      <c r="AP109" s="881" t="s">
        <v>435</v>
      </c>
      <c r="AQ109" s="879"/>
      <c r="AR109" s="879"/>
      <c r="AS109" s="879"/>
      <c r="AT109" s="912"/>
      <c r="AU109" s="878" t="s">
        <v>432</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433</v>
      </c>
      <c r="BR109" s="879"/>
      <c r="BS109" s="879"/>
      <c r="BT109" s="879"/>
      <c r="BU109" s="880"/>
      <c r="BV109" s="881" t="s">
        <v>434</v>
      </c>
      <c r="BW109" s="879"/>
      <c r="BX109" s="879"/>
      <c r="BY109" s="879"/>
      <c r="BZ109" s="880"/>
      <c r="CA109" s="881" t="s">
        <v>307</v>
      </c>
      <c r="CB109" s="879"/>
      <c r="CC109" s="879"/>
      <c r="CD109" s="879"/>
      <c r="CE109" s="880"/>
      <c r="CF109" s="919" t="s">
        <v>435</v>
      </c>
      <c r="CG109" s="919"/>
      <c r="CH109" s="919"/>
      <c r="CI109" s="919"/>
      <c r="CJ109" s="919"/>
      <c r="CK109" s="881" t="s">
        <v>436</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433</v>
      </c>
      <c r="DH109" s="879"/>
      <c r="DI109" s="879"/>
      <c r="DJ109" s="879"/>
      <c r="DK109" s="880"/>
      <c r="DL109" s="881" t="s">
        <v>434</v>
      </c>
      <c r="DM109" s="879"/>
      <c r="DN109" s="879"/>
      <c r="DO109" s="879"/>
      <c r="DP109" s="880"/>
      <c r="DQ109" s="881" t="s">
        <v>307</v>
      </c>
      <c r="DR109" s="879"/>
      <c r="DS109" s="879"/>
      <c r="DT109" s="879"/>
      <c r="DU109" s="880"/>
      <c r="DV109" s="881" t="s">
        <v>435</v>
      </c>
      <c r="DW109" s="879"/>
      <c r="DX109" s="879"/>
      <c r="DY109" s="879"/>
      <c r="DZ109" s="912"/>
    </row>
    <row r="110" spans="1:131" s="216" customFormat="1" ht="26.25" customHeight="1" x14ac:dyDescent="0.2">
      <c r="A110" s="790" t="s">
        <v>437</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3555909</v>
      </c>
      <c r="AB110" s="872"/>
      <c r="AC110" s="872"/>
      <c r="AD110" s="872"/>
      <c r="AE110" s="873"/>
      <c r="AF110" s="874">
        <v>3579392</v>
      </c>
      <c r="AG110" s="872"/>
      <c r="AH110" s="872"/>
      <c r="AI110" s="872"/>
      <c r="AJ110" s="873"/>
      <c r="AK110" s="874">
        <v>3878219</v>
      </c>
      <c r="AL110" s="872"/>
      <c r="AM110" s="872"/>
      <c r="AN110" s="872"/>
      <c r="AO110" s="873"/>
      <c r="AP110" s="875">
        <v>32.4</v>
      </c>
      <c r="AQ110" s="876"/>
      <c r="AR110" s="876"/>
      <c r="AS110" s="876"/>
      <c r="AT110" s="877"/>
      <c r="AU110" s="913" t="s">
        <v>72</v>
      </c>
      <c r="AV110" s="914"/>
      <c r="AW110" s="914"/>
      <c r="AX110" s="914"/>
      <c r="AY110" s="914"/>
      <c r="AZ110" s="843" t="s">
        <v>438</v>
      </c>
      <c r="BA110" s="791"/>
      <c r="BB110" s="791"/>
      <c r="BC110" s="791"/>
      <c r="BD110" s="791"/>
      <c r="BE110" s="791"/>
      <c r="BF110" s="791"/>
      <c r="BG110" s="791"/>
      <c r="BH110" s="791"/>
      <c r="BI110" s="791"/>
      <c r="BJ110" s="791"/>
      <c r="BK110" s="791"/>
      <c r="BL110" s="791"/>
      <c r="BM110" s="791"/>
      <c r="BN110" s="791"/>
      <c r="BO110" s="791"/>
      <c r="BP110" s="792"/>
      <c r="BQ110" s="844">
        <v>24387933</v>
      </c>
      <c r="BR110" s="825"/>
      <c r="BS110" s="825"/>
      <c r="BT110" s="825"/>
      <c r="BU110" s="825"/>
      <c r="BV110" s="825">
        <v>25032854</v>
      </c>
      <c r="BW110" s="825"/>
      <c r="BX110" s="825"/>
      <c r="BY110" s="825"/>
      <c r="BZ110" s="825"/>
      <c r="CA110" s="825">
        <v>24052658</v>
      </c>
      <c r="CB110" s="825"/>
      <c r="CC110" s="825"/>
      <c r="CD110" s="825"/>
      <c r="CE110" s="825"/>
      <c r="CF110" s="849">
        <v>200.9</v>
      </c>
      <c r="CG110" s="850"/>
      <c r="CH110" s="850"/>
      <c r="CI110" s="850"/>
      <c r="CJ110" s="850"/>
      <c r="CK110" s="909" t="s">
        <v>439</v>
      </c>
      <c r="CL110" s="802"/>
      <c r="CM110" s="843" t="s">
        <v>440</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441</v>
      </c>
      <c r="DH110" s="825"/>
      <c r="DI110" s="825"/>
      <c r="DJ110" s="825"/>
      <c r="DK110" s="825"/>
      <c r="DL110" s="825" t="s">
        <v>441</v>
      </c>
      <c r="DM110" s="825"/>
      <c r="DN110" s="825"/>
      <c r="DO110" s="825"/>
      <c r="DP110" s="825"/>
      <c r="DQ110" s="825" t="s">
        <v>441</v>
      </c>
      <c r="DR110" s="825"/>
      <c r="DS110" s="825"/>
      <c r="DT110" s="825"/>
      <c r="DU110" s="825"/>
      <c r="DV110" s="826" t="s">
        <v>441</v>
      </c>
      <c r="DW110" s="826"/>
      <c r="DX110" s="826"/>
      <c r="DY110" s="826"/>
      <c r="DZ110" s="827"/>
    </row>
    <row r="111" spans="1:131" s="216" customFormat="1" ht="26.25" customHeight="1" x14ac:dyDescent="0.2">
      <c r="A111" s="757" t="s">
        <v>442</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176</v>
      </c>
      <c r="AB111" s="902"/>
      <c r="AC111" s="902"/>
      <c r="AD111" s="902"/>
      <c r="AE111" s="903"/>
      <c r="AF111" s="904" t="s">
        <v>176</v>
      </c>
      <c r="AG111" s="902"/>
      <c r="AH111" s="902"/>
      <c r="AI111" s="902"/>
      <c r="AJ111" s="903"/>
      <c r="AK111" s="904" t="s">
        <v>176</v>
      </c>
      <c r="AL111" s="902"/>
      <c r="AM111" s="902"/>
      <c r="AN111" s="902"/>
      <c r="AO111" s="903"/>
      <c r="AP111" s="905" t="s">
        <v>176</v>
      </c>
      <c r="AQ111" s="906"/>
      <c r="AR111" s="906"/>
      <c r="AS111" s="906"/>
      <c r="AT111" s="907"/>
      <c r="AU111" s="915"/>
      <c r="AV111" s="916"/>
      <c r="AW111" s="916"/>
      <c r="AX111" s="916"/>
      <c r="AY111" s="916"/>
      <c r="AZ111" s="798" t="s">
        <v>443</v>
      </c>
      <c r="BA111" s="735"/>
      <c r="BB111" s="735"/>
      <c r="BC111" s="735"/>
      <c r="BD111" s="735"/>
      <c r="BE111" s="735"/>
      <c r="BF111" s="735"/>
      <c r="BG111" s="735"/>
      <c r="BH111" s="735"/>
      <c r="BI111" s="735"/>
      <c r="BJ111" s="735"/>
      <c r="BK111" s="735"/>
      <c r="BL111" s="735"/>
      <c r="BM111" s="735"/>
      <c r="BN111" s="735"/>
      <c r="BO111" s="735"/>
      <c r="BP111" s="736"/>
      <c r="BQ111" s="799">
        <v>38340</v>
      </c>
      <c r="BR111" s="800"/>
      <c r="BS111" s="800"/>
      <c r="BT111" s="800"/>
      <c r="BU111" s="800"/>
      <c r="BV111" s="800">
        <v>30929</v>
      </c>
      <c r="BW111" s="800"/>
      <c r="BX111" s="800"/>
      <c r="BY111" s="800"/>
      <c r="BZ111" s="800"/>
      <c r="CA111" s="800">
        <v>23391</v>
      </c>
      <c r="CB111" s="800"/>
      <c r="CC111" s="800"/>
      <c r="CD111" s="800"/>
      <c r="CE111" s="800"/>
      <c r="CF111" s="858">
        <v>0.2</v>
      </c>
      <c r="CG111" s="859"/>
      <c r="CH111" s="859"/>
      <c r="CI111" s="859"/>
      <c r="CJ111" s="859"/>
      <c r="CK111" s="910"/>
      <c r="CL111" s="804"/>
      <c r="CM111" s="798" t="s">
        <v>444</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176</v>
      </c>
      <c r="DH111" s="800"/>
      <c r="DI111" s="800"/>
      <c r="DJ111" s="800"/>
      <c r="DK111" s="800"/>
      <c r="DL111" s="800" t="s">
        <v>176</v>
      </c>
      <c r="DM111" s="800"/>
      <c r="DN111" s="800"/>
      <c r="DO111" s="800"/>
      <c r="DP111" s="800"/>
      <c r="DQ111" s="800" t="s">
        <v>176</v>
      </c>
      <c r="DR111" s="800"/>
      <c r="DS111" s="800"/>
      <c r="DT111" s="800"/>
      <c r="DU111" s="800"/>
      <c r="DV111" s="777" t="s">
        <v>176</v>
      </c>
      <c r="DW111" s="777"/>
      <c r="DX111" s="777"/>
      <c r="DY111" s="777"/>
      <c r="DZ111" s="778"/>
    </row>
    <row r="112" spans="1:131" s="216" customFormat="1" ht="26.25" customHeight="1" x14ac:dyDescent="0.2">
      <c r="A112" s="895" t="s">
        <v>445</v>
      </c>
      <c r="B112" s="896"/>
      <c r="C112" s="735" t="s">
        <v>446</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176</v>
      </c>
      <c r="AB112" s="763"/>
      <c r="AC112" s="763"/>
      <c r="AD112" s="763"/>
      <c r="AE112" s="764"/>
      <c r="AF112" s="765" t="s">
        <v>176</v>
      </c>
      <c r="AG112" s="763"/>
      <c r="AH112" s="763"/>
      <c r="AI112" s="763"/>
      <c r="AJ112" s="764"/>
      <c r="AK112" s="765" t="s">
        <v>176</v>
      </c>
      <c r="AL112" s="763"/>
      <c r="AM112" s="763"/>
      <c r="AN112" s="763"/>
      <c r="AO112" s="764"/>
      <c r="AP112" s="807" t="s">
        <v>176</v>
      </c>
      <c r="AQ112" s="808"/>
      <c r="AR112" s="808"/>
      <c r="AS112" s="808"/>
      <c r="AT112" s="809"/>
      <c r="AU112" s="915"/>
      <c r="AV112" s="916"/>
      <c r="AW112" s="916"/>
      <c r="AX112" s="916"/>
      <c r="AY112" s="916"/>
      <c r="AZ112" s="798" t="s">
        <v>447</v>
      </c>
      <c r="BA112" s="735"/>
      <c r="BB112" s="735"/>
      <c r="BC112" s="735"/>
      <c r="BD112" s="735"/>
      <c r="BE112" s="735"/>
      <c r="BF112" s="735"/>
      <c r="BG112" s="735"/>
      <c r="BH112" s="735"/>
      <c r="BI112" s="735"/>
      <c r="BJ112" s="735"/>
      <c r="BK112" s="735"/>
      <c r="BL112" s="735"/>
      <c r="BM112" s="735"/>
      <c r="BN112" s="735"/>
      <c r="BO112" s="735"/>
      <c r="BP112" s="736"/>
      <c r="BQ112" s="799">
        <v>686704</v>
      </c>
      <c r="BR112" s="800"/>
      <c r="BS112" s="800"/>
      <c r="BT112" s="800"/>
      <c r="BU112" s="800"/>
      <c r="BV112" s="800">
        <v>748721</v>
      </c>
      <c r="BW112" s="800"/>
      <c r="BX112" s="800"/>
      <c r="BY112" s="800"/>
      <c r="BZ112" s="800"/>
      <c r="CA112" s="800">
        <v>841917</v>
      </c>
      <c r="CB112" s="800"/>
      <c r="CC112" s="800"/>
      <c r="CD112" s="800"/>
      <c r="CE112" s="800"/>
      <c r="CF112" s="858">
        <v>7</v>
      </c>
      <c r="CG112" s="859"/>
      <c r="CH112" s="859"/>
      <c r="CI112" s="859"/>
      <c r="CJ112" s="859"/>
      <c r="CK112" s="910"/>
      <c r="CL112" s="804"/>
      <c r="CM112" s="798" t="s">
        <v>448</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176</v>
      </c>
      <c r="DH112" s="800"/>
      <c r="DI112" s="800"/>
      <c r="DJ112" s="800"/>
      <c r="DK112" s="800"/>
      <c r="DL112" s="800" t="s">
        <v>176</v>
      </c>
      <c r="DM112" s="800"/>
      <c r="DN112" s="800"/>
      <c r="DO112" s="800"/>
      <c r="DP112" s="800"/>
      <c r="DQ112" s="800" t="s">
        <v>449</v>
      </c>
      <c r="DR112" s="800"/>
      <c r="DS112" s="800"/>
      <c r="DT112" s="800"/>
      <c r="DU112" s="800"/>
      <c r="DV112" s="777" t="s">
        <v>176</v>
      </c>
      <c r="DW112" s="777"/>
      <c r="DX112" s="777"/>
      <c r="DY112" s="777"/>
      <c r="DZ112" s="778"/>
    </row>
    <row r="113" spans="1:130" s="216" customFormat="1" ht="26.25" customHeight="1" x14ac:dyDescent="0.2">
      <c r="A113" s="897"/>
      <c r="B113" s="898"/>
      <c r="C113" s="735" t="s">
        <v>450</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77271</v>
      </c>
      <c r="AB113" s="902"/>
      <c r="AC113" s="902"/>
      <c r="AD113" s="902"/>
      <c r="AE113" s="903"/>
      <c r="AF113" s="904">
        <v>81656</v>
      </c>
      <c r="AG113" s="902"/>
      <c r="AH113" s="902"/>
      <c r="AI113" s="902"/>
      <c r="AJ113" s="903"/>
      <c r="AK113" s="904">
        <v>122083</v>
      </c>
      <c r="AL113" s="902"/>
      <c r="AM113" s="902"/>
      <c r="AN113" s="902"/>
      <c r="AO113" s="903"/>
      <c r="AP113" s="905">
        <v>1</v>
      </c>
      <c r="AQ113" s="906"/>
      <c r="AR113" s="906"/>
      <c r="AS113" s="906"/>
      <c r="AT113" s="907"/>
      <c r="AU113" s="915"/>
      <c r="AV113" s="916"/>
      <c r="AW113" s="916"/>
      <c r="AX113" s="916"/>
      <c r="AY113" s="916"/>
      <c r="AZ113" s="798" t="s">
        <v>451</v>
      </c>
      <c r="BA113" s="735"/>
      <c r="BB113" s="735"/>
      <c r="BC113" s="735"/>
      <c r="BD113" s="735"/>
      <c r="BE113" s="735"/>
      <c r="BF113" s="735"/>
      <c r="BG113" s="735"/>
      <c r="BH113" s="735"/>
      <c r="BI113" s="735"/>
      <c r="BJ113" s="735"/>
      <c r="BK113" s="735"/>
      <c r="BL113" s="735"/>
      <c r="BM113" s="735"/>
      <c r="BN113" s="735"/>
      <c r="BO113" s="735"/>
      <c r="BP113" s="736"/>
      <c r="BQ113" s="799">
        <v>482824</v>
      </c>
      <c r="BR113" s="800"/>
      <c r="BS113" s="800"/>
      <c r="BT113" s="800"/>
      <c r="BU113" s="800"/>
      <c r="BV113" s="800">
        <v>523443</v>
      </c>
      <c r="BW113" s="800"/>
      <c r="BX113" s="800"/>
      <c r="BY113" s="800"/>
      <c r="BZ113" s="800"/>
      <c r="CA113" s="800">
        <v>557571</v>
      </c>
      <c r="CB113" s="800"/>
      <c r="CC113" s="800"/>
      <c r="CD113" s="800"/>
      <c r="CE113" s="800"/>
      <c r="CF113" s="858">
        <v>4.7</v>
      </c>
      <c r="CG113" s="859"/>
      <c r="CH113" s="859"/>
      <c r="CI113" s="859"/>
      <c r="CJ113" s="859"/>
      <c r="CK113" s="910"/>
      <c r="CL113" s="804"/>
      <c r="CM113" s="798" t="s">
        <v>452</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v>38340</v>
      </c>
      <c r="DH113" s="763"/>
      <c r="DI113" s="763"/>
      <c r="DJ113" s="763"/>
      <c r="DK113" s="764"/>
      <c r="DL113" s="765">
        <v>30929</v>
      </c>
      <c r="DM113" s="763"/>
      <c r="DN113" s="763"/>
      <c r="DO113" s="763"/>
      <c r="DP113" s="764"/>
      <c r="DQ113" s="765">
        <v>23391</v>
      </c>
      <c r="DR113" s="763"/>
      <c r="DS113" s="763"/>
      <c r="DT113" s="763"/>
      <c r="DU113" s="764"/>
      <c r="DV113" s="807">
        <v>0.2</v>
      </c>
      <c r="DW113" s="808"/>
      <c r="DX113" s="808"/>
      <c r="DY113" s="808"/>
      <c r="DZ113" s="809"/>
    </row>
    <row r="114" spans="1:130" s="216" customFormat="1" ht="26.25" customHeight="1" x14ac:dyDescent="0.2">
      <c r="A114" s="897"/>
      <c r="B114" s="898"/>
      <c r="C114" s="735" t="s">
        <v>453</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91866</v>
      </c>
      <c r="AB114" s="763"/>
      <c r="AC114" s="763"/>
      <c r="AD114" s="763"/>
      <c r="AE114" s="764"/>
      <c r="AF114" s="765">
        <v>117321</v>
      </c>
      <c r="AG114" s="763"/>
      <c r="AH114" s="763"/>
      <c r="AI114" s="763"/>
      <c r="AJ114" s="764"/>
      <c r="AK114" s="765">
        <v>116441</v>
      </c>
      <c r="AL114" s="763"/>
      <c r="AM114" s="763"/>
      <c r="AN114" s="763"/>
      <c r="AO114" s="764"/>
      <c r="AP114" s="807">
        <v>1</v>
      </c>
      <c r="AQ114" s="808"/>
      <c r="AR114" s="808"/>
      <c r="AS114" s="808"/>
      <c r="AT114" s="809"/>
      <c r="AU114" s="915"/>
      <c r="AV114" s="916"/>
      <c r="AW114" s="916"/>
      <c r="AX114" s="916"/>
      <c r="AY114" s="916"/>
      <c r="AZ114" s="798" t="s">
        <v>454</v>
      </c>
      <c r="BA114" s="735"/>
      <c r="BB114" s="735"/>
      <c r="BC114" s="735"/>
      <c r="BD114" s="735"/>
      <c r="BE114" s="735"/>
      <c r="BF114" s="735"/>
      <c r="BG114" s="735"/>
      <c r="BH114" s="735"/>
      <c r="BI114" s="735"/>
      <c r="BJ114" s="735"/>
      <c r="BK114" s="735"/>
      <c r="BL114" s="735"/>
      <c r="BM114" s="735"/>
      <c r="BN114" s="735"/>
      <c r="BO114" s="735"/>
      <c r="BP114" s="736"/>
      <c r="BQ114" s="799">
        <v>5156287</v>
      </c>
      <c r="BR114" s="800"/>
      <c r="BS114" s="800"/>
      <c r="BT114" s="800"/>
      <c r="BU114" s="800"/>
      <c r="BV114" s="800">
        <v>4895230</v>
      </c>
      <c r="BW114" s="800"/>
      <c r="BX114" s="800"/>
      <c r="BY114" s="800"/>
      <c r="BZ114" s="800"/>
      <c r="CA114" s="800">
        <v>4539889</v>
      </c>
      <c r="CB114" s="800"/>
      <c r="CC114" s="800"/>
      <c r="CD114" s="800"/>
      <c r="CE114" s="800"/>
      <c r="CF114" s="858">
        <v>37.9</v>
      </c>
      <c r="CG114" s="859"/>
      <c r="CH114" s="859"/>
      <c r="CI114" s="859"/>
      <c r="CJ114" s="859"/>
      <c r="CK114" s="910"/>
      <c r="CL114" s="804"/>
      <c r="CM114" s="798" t="s">
        <v>455</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176</v>
      </c>
      <c r="DH114" s="763"/>
      <c r="DI114" s="763"/>
      <c r="DJ114" s="763"/>
      <c r="DK114" s="764"/>
      <c r="DL114" s="765" t="s">
        <v>456</v>
      </c>
      <c r="DM114" s="763"/>
      <c r="DN114" s="763"/>
      <c r="DO114" s="763"/>
      <c r="DP114" s="764"/>
      <c r="DQ114" s="765" t="s">
        <v>176</v>
      </c>
      <c r="DR114" s="763"/>
      <c r="DS114" s="763"/>
      <c r="DT114" s="763"/>
      <c r="DU114" s="764"/>
      <c r="DV114" s="807" t="s">
        <v>176</v>
      </c>
      <c r="DW114" s="808"/>
      <c r="DX114" s="808"/>
      <c r="DY114" s="808"/>
      <c r="DZ114" s="809"/>
    </row>
    <row r="115" spans="1:130" s="216" customFormat="1" ht="26.25" customHeight="1" x14ac:dyDescent="0.2">
      <c r="A115" s="897"/>
      <c r="B115" s="898"/>
      <c r="C115" s="735" t="s">
        <v>457</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20148</v>
      </c>
      <c r="AB115" s="902"/>
      <c r="AC115" s="902"/>
      <c r="AD115" s="902"/>
      <c r="AE115" s="903"/>
      <c r="AF115" s="904">
        <v>20083</v>
      </c>
      <c r="AG115" s="902"/>
      <c r="AH115" s="902"/>
      <c r="AI115" s="902"/>
      <c r="AJ115" s="903"/>
      <c r="AK115" s="904">
        <v>19031</v>
      </c>
      <c r="AL115" s="902"/>
      <c r="AM115" s="902"/>
      <c r="AN115" s="902"/>
      <c r="AO115" s="903"/>
      <c r="AP115" s="905">
        <v>0.2</v>
      </c>
      <c r="AQ115" s="906"/>
      <c r="AR115" s="906"/>
      <c r="AS115" s="906"/>
      <c r="AT115" s="907"/>
      <c r="AU115" s="915"/>
      <c r="AV115" s="916"/>
      <c r="AW115" s="916"/>
      <c r="AX115" s="916"/>
      <c r="AY115" s="916"/>
      <c r="AZ115" s="798" t="s">
        <v>458</v>
      </c>
      <c r="BA115" s="735"/>
      <c r="BB115" s="735"/>
      <c r="BC115" s="735"/>
      <c r="BD115" s="735"/>
      <c r="BE115" s="735"/>
      <c r="BF115" s="735"/>
      <c r="BG115" s="735"/>
      <c r="BH115" s="735"/>
      <c r="BI115" s="735"/>
      <c r="BJ115" s="735"/>
      <c r="BK115" s="735"/>
      <c r="BL115" s="735"/>
      <c r="BM115" s="735"/>
      <c r="BN115" s="735"/>
      <c r="BO115" s="735"/>
      <c r="BP115" s="736"/>
      <c r="BQ115" s="799" t="s">
        <v>449</v>
      </c>
      <c r="BR115" s="800"/>
      <c r="BS115" s="800"/>
      <c r="BT115" s="800"/>
      <c r="BU115" s="800"/>
      <c r="BV115" s="800" t="s">
        <v>176</v>
      </c>
      <c r="BW115" s="800"/>
      <c r="BX115" s="800"/>
      <c r="BY115" s="800"/>
      <c r="BZ115" s="800"/>
      <c r="CA115" s="800" t="s">
        <v>176</v>
      </c>
      <c r="CB115" s="800"/>
      <c r="CC115" s="800"/>
      <c r="CD115" s="800"/>
      <c r="CE115" s="800"/>
      <c r="CF115" s="858" t="s">
        <v>449</v>
      </c>
      <c r="CG115" s="859"/>
      <c r="CH115" s="859"/>
      <c r="CI115" s="859"/>
      <c r="CJ115" s="859"/>
      <c r="CK115" s="910"/>
      <c r="CL115" s="804"/>
      <c r="CM115" s="798" t="s">
        <v>459</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449</v>
      </c>
      <c r="DH115" s="763"/>
      <c r="DI115" s="763"/>
      <c r="DJ115" s="763"/>
      <c r="DK115" s="764"/>
      <c r="DL115" s="765" t="s">
        <v>176</v>
      </c>
      <c r="DM115" s="763"/>
      <c r="DN115" s="763"/>
      <c r="DO115" s="763"/>
      <c r="DP115" s="764"/>
      <c r="DQ115" s="765" t="s">
        <v>449</v>
      </c>
      <c r="DR115" s="763"/>
      <c r="DS115" s="763"/>
      <c r="DT115" s="763"/>
      <c r="DU115" s="764"/>
      <c r="DV115" s="807" t="s">
        <v>176</v>
      </c>
      <c r="DW115" s="808"/>
      <c r="DX115" s="808"/>
      <c r="DY115" s="808"/>
      <c r="DZ115" s="809"/>
    </row>
    <row r="116" spans="1:130" s="216" customFormat="1" ht="26.25" customHeight="1" x14ac:dyDescent="0.2">
      <c r="A116" s="899"/>
      <c r="B116" s="900"/>
      <c r="C116" s="822" t="s">
        <v>460</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176</v>
      </c>
      <c r="AB116" s="763"/>
      <c r="AC116" s="763"/>
      <c r="AD116" s="763"/>
      <c r="AE116" s="764"/>
      <c r="AF116" s="765" t="s">
        <v>176</v>
      </c>
      <c r="AG116" s="763"/>
      <c r="AH116" s="763"/>
      <c r="AI116" s="763"/>
      <c r="AJ116" s="764"/>
      <c r="AK116" s="765" t="s">
        <v>449</v>
      </c>
      <c r="AL116" s="763"/>
      <c r="AM116" s="763"/>
      <c r="AN116" s="763"/>
      <c r="AO116" s="764"/>
      <c r="AP116" s="807" t="s">
        <v>176</v>
      </c>
      <c r="AQ116" s="808"/>
      <c r="AR116" s="808"/>
      <c r="AS116" s="808"/>
      <c r="AT116" s="809"/>
      <c r="AU116" s="915"/>
      <c r="AV116" s="916"/>
      <c r="AW116" s="916"/>
      <c r="AX116" s="916"/>
      <c r="AY116" s="916"/>
      <c r="AZ116" s="892" t="s">
        <v>461</v>
      </c>
      <c r="BA116" s="893"/>
      <c r="BB116" s="893"/>
      <c r="BC116" s="893"/>
      <c r="BD116" s="893"/>
      <c r="BE116" s="893"/>
      <c r="BF116" s="893"/>
      <c r="BG116" s="893"/>
      <c r="BH116" s="893"/>
      <c r="BI116" s="893"/>
      <c r="BJ116" s="893"/>
      <c r="BK116" s="893"/>
      <c r="BL116" s="893"/>
      <c r="BM116" s="893"/>
      <c r="BN116" s="893"/>
      <c r="BO116" s="893"/>
      <c r="BP116" s="894"/>
      <c r="BQ116" s="799" t="s">
        <v>456</v>
      </c>
      <c r="BR116" s="800"/>
      <c r="BS116" s="800"/>
      <c r="BT116" s="800"/>
      <c r="BU116" s="800"/>
      <c r="BV116" s="800" t="s">
        <v>176</v>
      </c>
      <c r="BW116" s="800"/>
      <c r="BX116" s="800"/>
      <c r="BY116" s="800"/>
      <c r="BZ116" s="800"/>
      <c r="CA116" s="800" t="s">
        <v>176</v>
      </c>
      <c r="CB116" s="800"/>
      <c r="CC116" s="800"/>
      <c r="CD116" s="800"/>
      <c r="CE116" s="800"/>
      <c r="CF116" s="858" t="s">
        <v>176</v>
      </c>
      <c r="CG116" s="859"/>
      <c r="CH116" s="859"/>
      <c r="CI116" s="859"/>
      <c r="CJ116" s="859"/>
      <c r="CK116" s="910"/>
      <c r="CL116" s="804"/>
      <c r="CM116" s="798" t="s">
        <v>462</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176</v>
      </c>
      <c r="DH116" s="763"/>
      <c r="DI116" s="763"/>
      <c r="DJ116" s="763"/>
      <c r="DK116" s="764"/>
      <c r="DL116" s="765" t="s">
        <v>176</v>
      </c>
      <c r="DM116" s="763"/>
      <c r="DN116" s="763"/>
      <c r="DO116" s="763"/>
      <c r="DP116" s="764"/>
      <c r="DQ116" s="765" t="s">
        <v>176</v>
      </c>
      <c r="DR116" s="763"/>
      <c r="DS116" s="763"/>
      <c r="DT116" s="763"/>
      <c r="DU116" s="764"/>
      <c r="DV116" s="807" t="s">
        <v>456</v>
      </c>
      <c r="DW116" s="808"/>
      <c r="DX116" s="808"/>
      <c r="DY116" s="808"/>
      <c r="DZ116" s="809"/>
    </row>
    <row r="117" spans="1:130" s="216" customFormat="1" ht="26.25" customHeight="1" x14ac:dyDescent="0.2">
      <c r="A117" s="878" t="s">
        <v>188</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463</v>
      </c>
      <c r="Z117" s="880"/>
      <c r="AA117" s="885">
        <v>3745194</v>
      </c>
      <c r="AB117" s="886"/>
      <c r="AC117" s="886"/>
      <c r="AD117" s="886"/>
      <c r="AE117" s="887"/>
      <c r="AF117" s="888">
        <v>3798452</v>
      </c>
      <c r="AG117" s="886"/>
      <c r="AH117" s="886"/>
      <c r="AI117" s="886"/>
      <c r="AJ117" s="887"/>
      <c r="AK117" s="888">
        <v>4135774</v>
      </c>
      <c r="AL117" s="886"/>
      <c r="AM117" s="886"/>
      <c r="AN117" s="886"/>
      <c r="AO117" s="887"/>
      <c r="AP117" s="889"/>
      <c r="AQ117" s="890"/>
      <c r="AR117" s="890"/>
      <c r="AS117" s="890"/>
      <c r="AT117" s="891"/>
      <c r="AU117" s="915"/>
      <c r="AV117" s="916"/>
      <c r="AW117" s="916"/>
      <c r="AX117" s="916"/>
      <c r="AY117" s="916"/>
      <c r="AZ117" s="846" t="s">
        <v>464</v>
      </c>
      <c r="BA117" s="847"/>
      <c r="BB117" s="847"/>
      <c r="BC117" s="847"/>
      <c r="BD117" s="847"/>
      <c r="BE117" s="847"/>
      <c r="BF117" s="847"/>
      <c r="BG117" s="847"/>
      <c r="BH117" s="847"/>
      <c r="BI117" s="847"/>
      <c r="BJ117" s="847"/>
      <c r="BK117" s="847"/>
      <c r="BL117" s="847"/>
      <c r="BM117" s="847"/>
      <c r="BN117" s="847"/>
      <c r="BO117" s="847"/>
      <c r="BP117" s="848"/>
      <c r="BQ117" s="799" t="s">
        <v>176</v>
      </c>
      <c r="BR117" s="800"/>
      <c r="BS117" s="800"/>
      <c r="BT117" s="800"/>
      <c r="BU117" s="800"/>
      <c r="BV117" s="800" t="s">
        <v>176</v>
      </c>
      <c r="BW117" s="800"/>
      <c r="BX117" s="800"/>
      <c r="BY117" s="800"/>
      <c r="BZ117" s="800"/>
      <c r="CA117" s="800" t="s">
        <v>456</v>
      </c>
      <c r="CB117" s="800"/>
      <c r="CC117" s="800"/>
      <c r="CD117" s="800"/>
      <c r="CE117" s="800"/>
      <c r="CF117" s="858" t="s">
        <v>465</v>
      </c>
      <c r="CG117" s="859"/>
      <c r="CH117" s="859"/>
      <c r="CI117" s="859"/>
      <c r="CJ117" s="859"/>
      <c r="CK117" s="910"/>
      <c r="CL117" s="804"/>
      <c r="CM117" s="798" t="s">
        <v>466</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456</v>
      </c>
      <c r="DH117" s="763"/>
      <c r="DI117" s="763"/>
      <c r="DJ117" s="763"/>
      <c r="DK117" s="764"/>
      <c r="DL117" s="765" t="s">
        <v>176</v>
      </c>
      <c r="DM117" s="763"/>
      <c r="DN117" s="763"/>
      <c r="DO117" s="763"/>
      <c r="DP117" s="764"/>
      <c r="DQ117" s="765" t="s">
        <v>176</v>
      </c>
      <c r="DR117" s="763"/>
      <c r="DS117" s="763"/>
      <c r="DT117" s="763"/>
      <c r="DU117" s="764"/>
      <c r="DV117" s="807" t="s">
        <v>176</v>
      </c>
      <c r="DW117" s="808"/>
      <c r="DX117" s="808"/>
      <c r="DY117" s="808"/>
      <c r="DZ117" s="809"/>
    </row>
    <row r="118" spans="1:130" s="216" customFormat="1" ht="26.25" customHeight="1" x14ac:dyDescent="0.2">
      <c r="A118" s="878" t="s">
        <v>436</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433</v>
      </c>
      <c r="AB118" s="879"/>
      <c r="AC118" s="879"/>
      <c r="AD118" s="879"/>
      <c r="AE118" s="880"/>
      <c r="AF118" s="881" t="s">
        <v>434</v>
      </c>
      <c r="AG118" s="879"/>
      <c r="AH118" s="879"/>
      <c r="AI118" s="879"/>
      <c r="AJ118" s="880"/>
      <c r="AK118" s="881" t="s">
        <v>307</v>
      </c>
      <c r="AL118" s="879"/>
      <c r="AM118" s="879"/>
      <c r="AN118" s="879"/>
      <c r="AO118" s="880"/>
      <c r="AP118" s="882" t="s">
        <v>435</v>
      </c>
      <c r="AQ118" s="883"/>
      <c r="AR118" s="883"/>
      <c r="AS118" s="883"/>
      <c r="AT118" s="884"/>
      <c r="AU118" s="915"/>
      <c r="AV118" s="916"/>
      <c r="AW118" s="916"/>
      <c r="AX118" s="916"/>
      <c r="AY118" s="916"/>
      <c r="AZ118" s="821" t="s">
        <v>467</v>
      </c>
      <c r="BA118" s="822"/>
      <c r="BB118" s="822"/>
      <c r="BC118" s="822"/>
      <c r="BD118" s="822"/>
      <c r="BE118" s="822"/>
      <c r="BF118" s="822"/>
      <c r="BG118" s="822"/>
      <c r="BH118" s="822"/>
      <c r="BI118" s="822"/>
      <c r="BJ118" s="822"/>
      <c r="BK118" s="822"/>
      <c r="BL118" s="822"/>
      <c r="BM118" s="822"/>
      <c r="BN118" s="822"/>
      <c r="BO118" s="822"/>
      <c r="BP118" s="823"/>
      <c r="BQ118" s="862" t="s">
        <v>176</v>
      </c>
      <c r="BR118" s="828"/>
      <c r="BS118" s="828"/>
      <c r="BT118" s="828"/>
      <c r="BU118" s="828"/>
      <c r="BV118" s="828" t="s">
        <v>176</v>
      </c>
      <c r="BW118" s="828"/>
      <c r="BX118" s="828"/>
      <c r="BY118" s="828"/>
      <c r="BZ118" s="828"/>
      <c r="CA118" s="828" t="s">
        <v>465</v>
      </c>
      <c r="CB118" s="828"/>
      <c r="CC118" s="828"/>
      <c r="CD118" s="828"/>
      <c r="CE118" s="828"/>
      <c r="CF118" s="858" t="s">
        <v>449</v>
      </c>
      <c r="CG118" s="859"/>
      <c r="CH118" s="859"/>
      <c r="CI118" s="859"/>
      <c r="CJ118" s="859"/>
      <c r="CK118" s="910"/>
      <c r="CL118" s="804"/>
      <c r="CM118" s="798" t="s">
        <v>468</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456</v>
      </c>
      <c r="DH118" s="763"/>
      <c r="DI118" s="763"/>
      <c r="DJ118" s="763"/>
      <c r="DK118" s="764"/>
      <c r="DL118" s="765" t="s">
        <v>176</v>
      </c>
      <c r="DM118" s="763"/>
      <c r="DN118" s="763"/>
      <c r="DO118" s="763"/>
      <c r="DP118" s="764"/>
      <c r="DQ118" s="765" t="s">
        <v>465</v>
      </c>
      <c r="DR118" s="763"/>
      <c r="DS118" s="763"/>
      <c r="DT118" s="763"/>
      <c r="DU118" s="764"/>
      <c r="DV118" s="807" t="s">
        <v>176</v>
      </c>
      <c r="DW118" s="808"/>
      <c r="DX118" s="808"/>
      <c r="DY118" s="808"/>
      <c r="DZ118" s="809"/>
    </row>
    <row r="119" spans="1:130" s="216" customFormat="1" ht="26.25" customHeight="1" x14ac:dyDescent="0.2">
      <c r="A119" s="801" t="s">
        <v>439</v>
      </c>
      <c r="B119" s="802"/>
      <c r="C119" s="843" t="s">
        <v>440</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465</v>
      </c>
      <c r="AB119" s="872"/>
      <c r="AC119" s="872"/>
      <c r="AD119" s="872"/>
      <c r="AE119" s="873"/>
      <c r="AF119" s="874" t="s">
        <v>176</v>
      </c>
      <c r="AG119" s="872"/>
      <c r="AH119" s="872"/>
      <c r="AI119" s="872"/>
      <c r="AJ119" s="873"/>
      <c r="AK119" s="874" t="s">
        <v>176</v>
      </c>
      <c r="AL119" s="872"/>
      <c r="AM119" s="872"/>
      <c r="AN119" s="872"/>
      <c r="AO119" s="873"/>
      <c r="AP119" s="875" t="s">
        <v>176</v>
      </c>
      <c r="AQ119" s="876"/>
      <c r="AR119" s="876"/>
      <c r="AS119" s="876"/>
      <c r="AT119" s="877"/>
      <c r="AU119" s="917"/>
      <c r="AV119" s="918"/>
      <c r="AW119" s="918"/>
      <c r="AX119" s="918"/>
      <c r="AY119" s="918"/>
      <c r="AZ119" s="237" t="s">
        <v>188</v>
      </c>
      <c r="BA119" s="237"/>
      <c r="BB119" s="237"/>
      <c r="BC119" s="237"/>
      <c r="BD119" s="237"/>
      <c r="BE119" s="237"/>
      <c r="BF119" s="237"/>
      <c r="BG119" s="237"/>
      <c r="BH119" s="237"/>
      <c r="BI119" s="237"/>
      <c r="BJ119" s="237"/>
      <c r="BK119" s="237"/>
      <c r="BL119" s="237"/>
      <c r="BM119" s="237"/>
      <c r="BN119" s="237"/>
      <c r="BO119" s="860" t="s">
        <v>469</v>
      </c>
      <c r="BP119" s="861"/>
      <c r="BQ119" s="862">
        <v>30752088</v>
      </c>
      <c r="BR119" s="828"/>
      <c r="BS119" s="828"/>
      <c r="BT119" s="828"/>
      <c r="BU119" s="828"/>
      <c r="BV119" s="828">
        <v>31231177</v>
      </c>
      <c r="BW119" s="828"/>
      <c r="BX119" s="828"/>
      <c r="BY119" s="828"/>
      <c r="BZ119" s="828"/>
      <c r="CA119" s="828">
        <v>30015426</v>
      </c>
      <c r="CB119" s="828"/>
      <c r="CC119" s="828"/>
      <c r="CD119" s="828"/>
      <c r="CE119" s="828"/>
      <c r="CF119" s="731"/>
      <c r="CG119" s="732"/>
      <c r="CH119" s="732"/>
      <c r="CI119" s="732"/>
      <c r="CJ119" s="817"/>
      <c r="CK119" s="911"/>
      <c r="CL119" s="806"/>
      <c r="CM119" s="821" t="s">
        <v>470</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465</v>
      </c>
      <c r="DH119" s="747"/>
      <c r="DI119" s="747"/>
      <c r="DJ119" s="747"/>
      <c r="DK119" s="748"/>
      <c r="DL119" s="749" t="s">
        <v>456</v>
      </c>
      <c r="DM119" s="747"/>
      <c r="DN119" s="747"/>
      <c r="DO119" s="747"/>
      <c r="DP119" s="748"/>
      <c r="DQ119" s="749" t="s">
        <v>176</v>
      </c>
      <c r="DR119" s="747"/>
      <c r="DS119" s="747"/>
      <c r="DT119" s="747"/>
      <c r="DU119" s="748"/>
      <c r="DV119" s="831" t="s">
        <v>176</v>
      </c>
      <c r="DW119" s="832"/>
      <c r="DX119" s="832"/>
      <c r="DY119" s="832"/>
      <c r="DZ119" s="833"/>
    </row>
    <row r="120" spans="1:130" s="216" customFormat="1" ht="26.25" customHeight="1" x14ac:dyDescent="0.2">
      <c r="A120" s="803"/>
      <c r="B120" s="804"/>
      <c r="C120" s="798" t="s">
        <v>444</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176</v>
      </c>
      <c r="AB120" s="763"/>
      <c r="AC120" s="763"/>
      <c r="AD120" s="763"/>
      <c r="AE120" s="764"/>
      <c r="AF120" s="765" t="s">
        <v>465</v>
      </c>
      <c r="AG120" s="763"/>
      <c r="AH120" s="763"/>
      <c r="AI120" s="763"/>
      <c r="AJ120" s="764"/>
      <c r="AK120" s="765" t="s">
        <v>176</v>
      </c>
      <c r="AL120" s="763"/>
      <c r="AM120" s="763"/>
      <c r="AN120" s="763"/>
      <c r="AO120" s="764"/>
      <c r="AP120" s="807" t="s">
        <v>449</v>
      </c>
      <c r="AQ120" s="808"/>
      <c r="AR120" s="808"/>
      <c r="AS120" s="808"/>
      <c r="AT120" s="809"/>
      <c r="AU120" s="863" t="s">
        <v>471</v>
      </c>
      <c r="AV120" s="864"/>
      <c r="AW120" s="864"/>
      <c r="AX120" s="864"/>
      <c r="AY120" s="865"/>
      <c r="AZ120" s="843" t="s">
        <v>472</v>
      </c>
      <c r="BA120" s="791"/>
      <c r="BB120" s="791"/>
      <c r="BC120" s="791"/>
      <c r="BD120" s="791"/>
      <c r="BE120" s="791"/>
      <c r="BF120" s="791"/>
      <c r="BG120" s="791"/>
      <c r="BH120" s="791"/>
      <c r="BI120" s="791"/>
      <c r="BJ120" s="791"/>
      <c r="BK120" s="791"/>
      <c r="BL120" s="791"/>
      <c r="BM120" s="791"/>
      <c r="BN120" s="791"/>
      <c r="BO120" s="791"/>
      <c r="BP120" s="792"/>
      <c r="BQ120" s="844">
        <v>21179099</v>
      </c>
      <c r="BR120" s="825"/>
      <c r="BS120" s="825"/>
      <c r="BT120" s="825"/>
      <c r="BU120" s="825"/>
      <c r="BV120" s="825">
        <v>21419142</v>
      </c>
      <c r="BW120" s="825"/>
      <c r="BX120" s="825"/>
      <c r="BY120" s="825"/>
      <c r="BZ120" s="825"/>
      <c r="CA120" s="825">
        <v>21552964</v>
      </c>
      <c r="CB120" s="825"/>
      <c r="CC120" s="825"/>
      <c r="CD120" s="825"/>
      <c r="CE120" s="825"/>
      <c r="CF120" s="849">
        <v>180</v>
      </c>
      <c r="CG120" s="850"/>
      <c r="CH120" s="850"/>
      <c r="CI120" s="850"/>
      <c r="CJ120" s="850"/>
      <c r="CK120" s="851" t="s">
        <v>473</v>
      </c>
      <c r="CL120" s="835"/>
      <c r="CM120" s="835"/>
      <c r="CN120" s="835"/>
      <c r="CO120" s="836"/>
      <c r="CP120" s="855" t="s">
        <v>474</v>
      </c>
      <c r="CQ120" s="856"/>
      <c r="CR120" s="856"/>
      <c r="CS120" s="856"/>
      <c r="CT120" s="856"/>
      <c r="CU120" s="856"/>
      <c r="CV120" s="856"/>
      <c r="CW120" s="856"/>
      <c r="CX120" s="856"/>
      <c r="CY120" s="856"/>
      <c r="CZ120" s="856"/>
      <c r="DA120" s="856"/>
      <c r="DB120" s="856"/>
      <c r="DC120" s="856"/>
      <c r="DD120" s="856"/>
      <c r="DE120" s="856"/>
      <c r="DF120" s="857"/>
      <c r="DG120" s="844">
        <v>664221</v>
      </c>
      <c r="DH120" s="825"/>
      <c r="DI120" s="825"/>
      <c r="DJ120" s="825"/>
      <c r="DK120" s="825"/>
      <c r="DL120" s="825">
        <v>720290</v>
      </c>
      <c r="DM120" s="825"/>
      <c r="DN120" s="825"/>
      <c r="DO120" s="825"/>
      <c r="DP120" s="825"/>
      <c r="DQ120" s="825">
        <v>815548</v>
      </c>
      <c r="DR120" s="825"/>
      <c r="DS120" s="825"/>
      <c r="DT120" s="825"/>
      <c r="DU120" s="825"/>
      <c r="DV120" s="826">
        <v>6.8</v>
      </c>
      <c r="DW120" s="826"/>
      <c r="DX120" s="826"/>
      <c r="DY120" s="826"/>
      <c r="DZ120" s="827"/>
    </row>
    <row r="121" spans="1:130" s="216" customFormat="1" ht="26.25" customHeight="1" x14ac:dyDescent="0.2">
      <c r="A121" s="803"/>
      <c r="B121" s="804"/>
      <c r="C121" s="846" t="s">
        <v>475</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v>8064</v>
      </c>
      <c r="AB121" s="763"/>
      <c r="AC121" s="763"/>
      <c r="AD121" s="763"/>
      <c r="AE121" s="764"/>
      <c r="AF121" s="765">
        <v>8064</v>
      </c>
      <c r="AG121" s="763"/>
      <c r="AH121" s="763"/>
      <c r="AI121" s="763"/>
      <c r="AJ121" s="764"/>
      <c r="AK121" s="765">
        <v>8064</v>
      </c>
      <c r="AL121" s="763"/>
      <c r="AM121" s="763"/>
      <c r="AN121" s="763"/>
      <c r="AO121" s="764"/>
      <c r="AP121" s="807">
        <v>0.1</v>
      </c>
      <c r="AQ121" s="808"/>
      <c r="AR121" s="808"/>
      <c r="AS121" s="808"/>
      <c r="AT121" s="809"/>
      <c r="AU121" s="866"/>
      <c r="AV121" s="867"/>
      <c r="AW121" s="867"/>
      <c r="AX121" s="867"/>
      <c r="AY121" s="868"/>
      <c r="AZ121" s="798" t="s">
        <v>476</v>
      </c>
      <c r="BA121" s="735"/>
      <c r="BB121" s="735"/>
      <c r="BC121" s="735"/>
      <c r="BD121" s="735"/>
      <c r="BE121" s="735"/>
      <c r="BF121" s="735"/>
      <c r="BG121" s="735"/>
      <c r="BH121" s="735"/>
      <c r="BI121" s="735"/>
      <c r="BJ121" s="735"/>
      <c r="BK121" s="735"/>
      <c r="BL121" s="735"/>
      <c r="BM121" s="735"/>
      <c r="BN121" s="735"/>
      <c r="BO121" s="735"/>
      <c r="BP121" s="736"/>
      <c r="BQ121" s="799">
        <v>81529</v>
      </c>
      <c r="BR121" s="800"/>
      <c r="BS121" s="800"/>
      <c r="BT121" s="800"/>
      <c r="BU121" s="800"/>
      <c r="BV121" s="800">
        <v>57713</v>
      </c>
      <c r="BW121" s="800"/>
      <c r="BX121" s="800"/>
      <c r="BY121" s="800"/>
      <c r="BZ121" s="800"/>
      <c r="CA121" s="800">
        <v>37735</v>
      </c>
      <c r="CB121" s="800"/>
      <c r="CC121" s="800"/>
      <c r="CD121" s="800"/>
      <c r="CE121" s="800"/>
      <c r="CF121" s="858">
        <v>0.3</v>
      </c>
      <c r="CG121" s="859"/>
      <c r="CH121" s="859"/>
      <c r="CI121" s="859"/>
      <c r="CJ121" s="859"/>
      <c r="CK121" s="852"/>
      <c r="CL121" s="838"/>
      <c r="CM121" s="838"/>
      <c r="CN121" s="838"/>
      <c r="CO121" s="839"/>
      <c r="CP121" s="818" t="s">
        <v>477</v>
      </c>
      <c r="CQ121" s="819"/>
      <c r="CR121" s="819"/>
      <c r="CS121" s="819"/>
      <c r="CT121" s="819"/>
      <c r="CU121" s="819"/>
      <c r="CV121" s="819"/>
      <c r="CW121" s="819"/>
      <c r="CX121" s="819"/>
      <c r="CY121" s="819"/>
      <c r="CZ121" s="819"/>
      <c r="DA121" s="819"/>
      <c r="DB121" s="819"/>
      <c r="DC121" s="819"/>
      <c r="DD121" s="819"/>
      <c r="DE121" s="819"/>
      <c r="DF121" s="820"/>
      <c r="DG121" s="799">
        <v>22483</v>
      </c>
      <c r="DH121" s="800"/>
      <c r="DI121" s="800"/>
      <c r="DJ121" s="800"/>
      <c r="DK121" s="800"/>
      <c r="DL121" s="800">
        <v>28431</v>
      </c>
      <c r="DM121" s="800"/>
      <c r="DN121" s="800"/>
      <c r="DO121" s="800"/>
      <c r="DP121" s="800"/>
      <c r="DQ121" s="800">
        <v>26369</v>
      </c>
      <c r="DR121" s="800"/>
      <c r="DS121" s="800"/>
      <c r="DT121" s="800"/>
      <c r="DU121" s="800"/>
      <c r="DV121" s="777">
        <v>0.2</v>
      </c>
      <c r="DW121" s="777"/>
      <c r="DX121" s="777"/>
      <c r="DY121" s="777"/>
      <c r="DZ121" s="778"/>
    </row>
    <row r="122" spans="1:130" s="216" customFormat="1" ht="26.25" customHeight="1" x14ac:dyDescent="0.2">
      <c r="A122" s="803"/>
      <c r="B122" s="804"/>
      <c r="C122" s="798" t="s">
        <v>455</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176</v>
      </c>
      <c r="AB122" s="763"/>
      <c r="AC122" s="763"/>
      <c r="AD122" s="763"/>
      <c r="AE122" s="764"/>
      <c r="AF122" s="765" t="s">
        <v>176</v>
      </c>
      <c r="AG122" s="763"/>
      <c r="AH122" s="763"/>
      <c r="AI122" s="763"/>
      <c r="AJ122" s="764"/>
      <c r="AK122" s="765" t="s">
        <v>176</v>
      </c>
      <c r="AL122" s="763"/>
      <c r="AM122" s="763"/>
      <c r="AN122" s="763"/>
      <c r="AO122" s="764"/>
      <c r="AP122" s="807" t="s">
        <v>176</v>
      </c>
      <c r="AQ122" s="808"/>
      <c r="AR122" s="808"/>
      <c r="AS122" s="808"/>
      <c r="AT122" s="809"/>
      <c r="AU122" s="866"/>
      <c r="AV122" s="867"/>
      <c r="AW122" s="867"/>
      <c r="AX122" s="867"/>
      <c r="AY122" s="868"/>
      <c r="AZ122" s="821" t="s">
        <v>478</v>
      </c>
      <c r="BA122" s="822"/>
      <c r="BB122" s="822"/>
      <c r="BC122" s="822"/>
      <c r="BD122" s="822"/>
      <c r="BE122" s="822"/>
      <c r="BF122" s="822"/>
      <c r="BG122" s="822"/>
      <c r="BH122" s="822"/>
      <c r="BI122" s="822"/>
      <c r="BJ122" s="822"/>
      <c r="BK122" s="822"/>
      <c r="BL122" s="822"/>
      <c r="BM122" s="822"/>
      <c r="BN122" s="822"/>
      <c r="BO122" s="822"/>
      <c r="BP122" s="823"/>
      <c r="BQ122" s="862">
        <v>23675770</v>
      </c>
      <c r="BR122" s="828"/>
      <c r="BS122" s="828"/>
      <c r="BT122" s="828"/>
      <c r="BU122" s="828"/>
      <c r="BV122" s="828">
        <v>24271838</v>
      </c>
      <c r="BW122" s="828"/>
      <c r="BX122" s="828"/>
      <c r="BY122" s="828"/>
      <c r="BZ122" s="828"/>
      <c r="CA122" s="828">
        <v>23753924</v>
      </c>
      <c r="CB122" s="828"/>
      <c r="CC122" s="828"/>
      <c r="CD122" s="828"/>
      <c r="CE122" s="828"/>
      <c r="CF122" s="829">
        <v>198.4</v>
      </c>
      <c r="CG122" s="830"/>
      <c r="CH122" s="830"/>
      <c r="CI122" s="830"/>
      <c r="CJ122" s="830"/>
      <c r="CK122" s="852"/>
      <c r="CL122" s="838"/>
      <c r="CM122" s="838"/>
      <c r="CN122" s="838"/>
      <c r="CO122" s="839"/>
      <c r="CP122" s="818"/>
      <c r="CQ122" s="819"/>
      <c r="CR122" s="819"/>
      <c r="CS122" s="819"/>
      <c r="CT122" s="819"/>
      <c r="CU122" s="819"/>
      <c r="CV122" s="819"/>
      <c r="CW122" s="819"/>
      <c r="CX122" s="819"/>
      <c r="CY122" s="819"/>
      <c r="CZ122" s="819"/>
      <c r="DA122" s="819"/>
      <c r="DB122" s="819"/>
      <c r="DC122" s="819"/>
      <c r="DD122" s="819"/>
      <c r="DE122" s="819"/>
      <c r="DF122" s="820"/>
      <c r="DG122" s="799"/>
      <c r="DH122" s="800"/>
      <c r="DI122" s="800"/>
      <c r="DJ122" s="800"/>
      <c r="DK122" s="800"/>
      <c r="DL122" s="800"/>
      <c r="DM122" s="800"/>
      <c r="DN122" s="800"/>
      <c r="DO122" s="800"/>
      <c r="DP122" s="800"/>
      <c r="DQ122" s="800"/>
      <c r="DR122" s="800"/>
      <c r="DS122" s="800"/>
      <c r="DT122" s="800"/>
      <c r="DU122" s="800"/>
      <c r="DV122" s="777"/>
      <c r="DW122" s="777"/>
      <c r="DX122" s="777"/>
      <c r="DY122" s="777"/>
      <c r="DZ122" s="778"/>
    </row>
    <row r="123" spans="1:130" s="216" customFormat="1" ht="26.25" customHeight="1" x14ac:dyDescent="0.2">
      <c r="A123" s="803"/>
      <c r="B123" s="804"/>
      <c r="C123" s="798" t="s">
        <v>462</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449</v>
      </c>
      <c r="AB123" s="763"/>
      <c r="AC123" s="763"/>
      <c r="AD123" s="763"/>
      <c r="AE123" s="764"/>
      <c r="AF123" s="765" t="s">
        <v>176</v>
      </c>
      <c r="AG123" s="763"/>
      <c r="AH123" s="763"/>
      <c r="AI123" s="763"/>
      <c r="AJ123" s="764"/>
      <c r="AK123" s="765" t="s">
        <v>176</v>
      </c>
      <c r="AL123" s="763"/>
      <c r="AM123" s="763"/>
      <c r="AN123" s="763"/>
      <c r="AO123" s="764"/>
      <c r="AP123" s="807" t="s">
        <v>176</v>
      </c>
      <c r="AQ123" s="808"/>
      <c r="AR123" s="808"/>
      <c r="AS123" s="808"/>
      <c r="AT123" s="809"/>
      <c r="AU123" s="869"/>
      <c r="AV123" s="870"/>
      <c r="AW123" s="870"/>
      <c r="AX123" s="870"/>
      <c r="AY123" s="870"/>
      <c r="AZ123" s="237" t="s">
        <v>188</v>
      </c>
      <c r="BA123" s="237"/>
      <c r="BB123" s="237"/>
      <c r="BC123" s="237"/>
      <c r="BD123" s="237"/>
      <c r="BE123" s="237"/>
      <c r="BF123" s="237"/>
      <c r="BG123" s="237"/>
      <c r="BH123" s="237"/>
      <c r="BI123" s="237"/>
      <c r="BJ123" s="237"/>
      <c r="BK123" s="237"/>
      <c r="BL123" s="237"/>
      <c r="BM123" s="237"/>
      <c r="BN123" s="237"/>
      <c r="BO123" s="860" t="s">
        <v>479</v>
      </c>
      <c r="BP123" s="861"/>
      <c r="BQ123" s="815">
        <v>44936398</v>
      </c>
      <c r="BR123" s="816"/>
      <c r="BS123" s="816"/>
      <c r="BT123" s="816"/>
      <c r="BU123" s="816"/>
      <c r="BV123" s="816">
        <v>45748693</v>
      </c>
      <c r="BW123" s="816"/>
      <c r="BX123" s="816"/>
      <c r="BY123" s="816"/>
      <c r="BZ123" s="816"/>
      <c r="CA123" s="816">
        <v>45344623</v>
      </c>
      <c r="CB123" s="816"/>
      <c r="CC123" s="816"/>
      <c r="CD123" s="816"/>
      <c r="CE123" s="816"/>
      <c r="CF123" s="731"/>
      <c r="CG123" s="732"/>
      <c r="CH123" s="732"/>
      <c r="CI123" s="732"/>
      <c r="CJ123" s="817"/>
      <c r="CK123" s="852"/>
      <c r="CL123" s="838"/>
      <c r="CM123" s="838"/>
      <c r="CN123" s="838"/>
      <c r="CO123" s="839"/>
      <c r="CP123" s="818"/>
      <c r="CQ123" s="819"/>
      <c r="CR123" s="819"/>
      <c r="CS123" s="819"/>
      <c r="CT123" s="819"/>
      <c r="CU123" s="819"/>
      <c r="CV123" s="819"/>
      <c r="CW123" s="819"/>
      <c r="CX123" s="819"/>
      <c r="CY123" s="819"/>
      <c r="CZ123" s="819"/>
      <c r="DA123" s="819"/>
      <c r="DB123" s="819"/>
      <c r="DC123" s="819"/>
      <c r="DD123" s="819"/>
      <c r="DE123" s="819"/>
      <c r="DF123" s="820"/>
      <c r="DG123" s="762"/>
      <c r="DH123" s="763"/>
      <c r="DI123" s="763"/>
      <c r="DJ123" s="763"/>
      <c r="DK123" s="764"/>
      <c r="DL123" s="765"/>
      <c r="DM123" s="763"/>
      <c r="DN123" s="763"/>
      <c r="DO123" s="763"/>
      <c r="DP123" s="764"/>
      <c r="DQ123" s="765"/>
      <c r="DR123" s="763"/>
      <c r="DS123" s="763"/>
      <c r="DT123" s="763"/>
      <c r="DU123" s="764"/>
      <c r="DV123" s="807"/>
      <c r="DW123" s="808"/>
      <c r="DX123" s="808"/>
      <c r="DY123" s="808"/>
      <c r="DZ123" s="809"/>
    </row>
    <row r="124" spans="1:130" s="216" customFormat="1" ht="26.25" customHeight="1" thickBot="1" x14ac:dyDescent="0.25">
      <c r="A124" s="803"/>
      <c r="B124" s="804"/>
      <c r="C124" s="798" t="s">
        <v>466</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176</v>
      </c>
      <c r="AB124" s="763"/>
      <c r="AC124" s="763"/>
      <c r="AD124" s="763"/>
      <c r="AE124" s="764"/>
      <c r="AF124" s="765" t="s">
        <v>176</v>
      </c>
      <c r="AG124" s="763"/>
      <c r="AH124" s="763"/>
      <c r="AI124" s="763"/>
      <c r="AJ124" s="764"/>
      <c r="AK124" s="765" t="s">
        <v>449</v>
      </c>
      <c r="AL124" s="763"/>
      <c r="AM124" s="763"/>
      <c r="AN124" s="763"/>
      <c r="AO124" s="764"/>
      <c r="AP124" s="807" t="s">
        <v>449</v>
      </c>
      <c r="AQ124" s="808"/>
      <c r="AR124" s="808"/>
      <c r="AS124" s="808"/>
      <c r="AT124" s="809"/>
      <c r="AU124" s="810" t="s">
        <v>480</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t="s">
        <v>176</v>
      </c>
      <c r="BR124" s="814"/>
      <c r="BS124" s="814"/>
      <c r="BT124" s="814"/>
      <c r="BU124" s="814"/>
      <c r="BV124" s="814" t="s">
        <v>449</v>
      </c>
      <c r="BW124" s="814"/>
      <c r="BX124" s="814"/>
      <c r="BY124" s="814"/>
      <c r="BZ124" s="814"/>
      <c r="CA124" s="814" t="s">
        <v>456</v>
      </c>
      <c r="CB124" s="814"/>
      <c r="CC124" s="814"/>
      <c r="CD124" s="814"/>
      <c r="CE124" s="814"/>
      <c r="CF124" s="709"/>
      <c r="CG124" s="710"/>
      <c r="CH124" s="710"/>
      <c r="CI124" s="710"/>
      <c r="CJ124" s="845"/>
      <c r="CK124" s="853"/>
      <c r="CL124" s="853"/>
      <c r="CM124" s="853"/>
      <c r="CN124" s="853"/>
      <c r="CO124" s="854"/>
      <c r="CP124" s="818" t="s">
        <v>481</v>
      </c>
      <c r="CQ124" s="819"/>
      <c r="CR124" s="819"/>
      <c r="CS124" s="819"/>
      <c r="CT124" s="819"/>
      <c r="CU124" s="819"/>
      <c r="CV124" s="819"/>
      <c r="CW124" s="819"/>
      <c r="CX124" s="819"/>
      <c r="CY124" s="819"/>
      <c r="CZ124" s="819"/>
      <c r="DA124" s="819"/>
      <c r="DB124" s="819"/>
      <c r="DC124" s="819"/>
      <c r="DD124" s="819"/>
      <c r="DE124" s="819"/>
      <c r="DF124" s="820"/>
      <c r="DG124" s="746" t="s">
        <v>449</v>
      </c>
      <c r="DH124" s="747"/>
      <c r="DI124" s="747"/>
      <c r="DJ124" s="747"/>
      <c r="DK124" s="748"/>
      <c r="DL124" s="749" t="s">
        <v>465</v>
      </c>
      <c r="DM124" s="747"/>
      <c r="DN124" s="747"/>
      <c r="DO124" s="747"/>
      <c r="DP124" s="748"/>
      <c r="DQ124" s="749" t="s">
        <v>465</v>
      </c>
      <c r="DR124" s="747"/>
      <c r="DS124" s="747"/>
      <c r="DT124" s="747"/>
      <c r="DU124" s="748"/>
      <c r="DV124" s="831" t="s">
        <v>449</v>
      </c>
      <c r="DW124" s="832"/>
      <c r="DX124" s="832"/>
      <c r="DY124" s="832"/>
      <c r="DZ124" s="833"/>
    </row>
    <row r="125" spans="1:130" s="216" customFormat="1" ht="26.25" customHeight="1" x14ac:dyDescent="0.2">
      <c r="A125" s="803"/>
      <c r="B125" s="804"/>
      <c r="C125" s="798" t="s">
        <v>468</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449</v>
      </c>
      <c r="AB125" s="763"/>
      <c r="AC125" s="763"/>
      <c r="AD125" s="763"/>
      <c r="AE125" s="764"/>
      <c r="AF125" s="765" t="s">
        <v>176</v>
      </c>
      <c r="AG125" s="763"/>
      <c r="AH125" s="763"/>
      <c r="AI125" s="763"/>
      <c r="AJ125" s="764"/>
      <c r="AK125" s="765" t="s">
        <v>456</v>
      </c>
      <c r="AL125" s="763"/>
      <c r="AM125" s="763"/>
      <c r="AN125" s="763"/>
      <c r="AO125" s="764"/>
      <c r="AP125" s="807" t="s">
        <v>176</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482</v>
      </c>
      <c r="CL125" s="835"/>
      <c r="CM125" s="835"/>
      <c r="CN125" s="835"/>
      <c r="CO125" s="836"/>
      <c r="CP125" s="843" t="s">
        <v>483</v>
      </c>
      <c r="CQ125" s="791"/>
      <c r="CR125" s="791"/>
      <c r="CS125" s="791"/>
      <c r="CT125" s="791"/>
      <c r="CU125" s="791"/>
      <c r="CV125" s="791"/>
      <c r="CW125" s="791"/>
      <c r="CX125" s="791"/>
      <c r="CY125" s="791"/>
      <c r="CZ125" s="791"/>
      <c r="DA125" s="791"/>
      <c r="DB125" s="791"/>
      <c r="DC125" s="791"/>
      <c r="DD125" s="791"/>
      <c r="DE125" s="791"/>
      <c r="DF125" s="792"/>
      <c r="DG125" s="844" t="s">
        <v>449</v>
      </c>
      <c r="DH125" s="825"/>
      <c r="DI125" s="825"/>
      <c r="DJ125" s="825"/>
      <c r="DK125" s="825"/>
      <c r="DL125" s="825" t="s">
        <v>456</v>
      </c>
      <c r="DM125" s="825"/>
      <c r="DN125" s="825"/>
      <c r="DO125" s="825"/>
      <c r="DP125" s="825"/>
      <c r="DQ125" s="825" t="s">
        <v>449</v>
      </c>
      <c r="DR125" s="825"/>
      <c r="DS125" s="825"/>
      <c r="DT125" s="825"/>
      <c r="DU125" s="825"/>
      <c r="DV125" s="826" t="s">
        <v>456</v>
      </c>
      <c r="DW125" s="826"/>
      <c r="DX125" s="826"/>
      <c r="DY125" s="826"/>
      <c r="DZ125" s="827"/>
    </row>
    <row r="126" spans="1:130" s="216" customFormat="1" ht="26.25" customHeight="1" thickBot="1" x14ac:dyDescent="0.25">
      <c r="A126" s="803"/>
      <c r="B126" s="804"/>
      <c r="C126" s="798" t="s">
        <v>470</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465</v>
      </c>
      <c r="AB126" s="763"/>
      <c r="AC126" s="763"/>
      <c r="AD126" s="763"/>
      <c r="AE126" s="764"/>
      <c r="AF126" s="765" t="s">
        <v>176</v>
      </c>
      <c r="AG126" s="763"/>
      <c r="AH126" s="763"/>
      <c r="AI126" s="763"/>
      <c r="AJ126" s="764"/>
      <c r="AK126" s="765" t="s">
        <v>176</v>
      </c>
      <c r="AL126" s="763"/>
      <c r="AM126" s="763"/>
      <c r="AN126" s="763"/>
      <c r="AO126" s="764"/>
      <c r="AP126" s="807" t="s">
        <v>449</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484</v>
      </c>
      <c r="CQ126" s="735"/>
      <c r="CR126" s="735"/>
      <c r="CS126" s="735"/>
      <c r="CT126" s="735"/>
      <c r="CU126" s="735"/>
      <c r="CV126" s="735"/>
      <c r="CW126" s="735"/>
      <c r="CX126" s="735"/>
      <c r="CY126" s="735"/>
      <c r="CZ126" s="735"/>
      <c r="DA126" s="735"/>
      <c r="DB126" s="735"/>
      <c r="DC126" s="735"/>
      <c r="DD126" s="735"/>
      <c r="DE126" s="735"/>
      <c r="DF126" s="736"/>
      <c r="DG126" s="799" t="s">
        <v>449</v>
      </c>
      <c r="DH126" s="800"/>
      <c r="DI126" s="800"/>
      <c r="DJ126" s="800"/>
      <c r="DK126" s="800"/>
      <c r="DL126" s="800" t="s">
        <v>176</v>
      </c>
      <c r="DM126" s="800"/>
      <c r="DN126" s="800"/>
      <c r="DO126" s="800"/>
      <c r="DP126" s="800"/>
      <c r="DQ126" s="800" t="s">
        <v>176</v>
      </c>
      <c r="DR126" s="800"/>
      <c r="DS126" s="800"/>
      <c r="DT126" s="800"/>
      <c r="DU126" s="800"/>
      <c r="DV126" s="777" t="s">
        <v>176</v>
      </c>
      <c r="DW126" s="777"/>
      <c r="DX126" s="777"/>
      <c r="DY126" s="777"/>
      <c r="DZ126" s="778"/>
    </row>
    <row r="127" spans="1:130" s="216" customFormat="1" ht="26.25" customHeight="1" x14ac:dyDescent="0.2">
      <c r="A127" s="805"/>
      <c r="B127" s="806"/>
      <c r="C127" s="821" t="s">
        <v>485</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v>12084</v>
      </c>
      <c r="AB127" s="763"/>
      <c r="AC127" s="763"/>
      <c r="AD127" s="763"/>
      <c r="AE127" s="764"/>
      <c r="AF127" s="765">
        <v>12019</v>
      </c>
      <c r="AG127" s="763"/>
      <c r="AH127" s="763"/>
      <c r="AI127" s="763"/>
      <c r="AJ127" s="764"/>
      <c r="AK127" s="765">
        <v>10967</v>
      </c>
      <c r="AL127" s="763"/>
      <c r="AM127" s="763"/>
      <c r="AN127" s="763"/>
      <c r="AO127" s="764"/>
      <c r="AP127" s="807">
        <v>0.1</v>
      </c>
      <c r="AQ127" s="808"/>
      <c r="AR127" s="808"/>
      <c r="AS127" s="808"/>
      <c r="AT127" s="809"/>
      <c r="AU127" s="218"/>
      <c r="AV127" s="218"/>
      <c r="AW127" s="218"/>
      <c r="AX127" s="824" t="s">
        <v>486</v>
      </c>
      <c r="AY127" s="795"/>
      <c r="AZ127" s="795"/>
      <c r="BA127" s="795"/>
      <c r="BB127" s="795"/>
      <c r="BC127" s="795"/>
      <c r="BD127" s="795"/>
      <c r="BE127" s="796"/>
      <c r="BF127" s="794" t="s">
        <v>487</v>
      </c>
      <c r="BG127" s="795"/>
      <c r="BH127" s="795"/>
      <c r="BI127" s="795"/>
      <c r="BJ127" s="795"/>
      <c r="BK127" s="795"/>
      <c r="BL127" s="796"/>
      <c r="BM127" s="794" t="s">
        <v>488</v>
      </c>
      <c r="BN127" s="795"/>
      <c r="BO127" s="795"/>
      <c r="BP127" s="795"/>
      <c r="BQ127" s="795"/>
      <c r="BR127" s="795"/>
      <c r="BS127" s="796"/>
      <c r="BT127" s="794" t="s">
        <v>489</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490</v>
      </c>
      <c r="CQ127" s="735"/>
      <c r="CR127" s="735"/>
      <c r="CS127" s="735"/>
      <c r="CT127" s="735"/>
      <c r="CU127" s="735"/>
      <c r="CV127" s="735"/>
      <c r="CW127" s="735"/>
      <c r="CX127" s="735"/>
      <c r="CY127" s="735"/>
      <c r="CZ127" s="735"/>
      <c r="DA127" s="735"/>
      <c r="DB127" s="735"/>
      <c r="DC127" s="735"/>
      <c r="DD127" s="735"/>
      <c r="DE127" s="735"/>
      <c r="DF127" s="736"/>
      <c r="DG127" s="799" t="s">
        <v>456</v>
      </c>
      <c r="DH127" s="800"/>
      <c r="DI127" s="800"/>
      <c r="DJ127" s="800"/>
      <c r="DK127" s="800"/>
      <c r="DL127" s="800" t="s">
        <v>449</v>
      </c>
      <c r="DM127" s="800"/>
      <c r="DN127" s="800"/>
      <c r="DO127" s="800"/>
      <c r="DP127" s="800"/>
      <c r="DQ127" s="800" t="s">
        <v>465</v>
      </c>
      <c r="DR127" s="800"/>
      <c r="DS127" s="800"/>
      <c r="DT127" s="800"/>
      <c r="DU127" s="800"/>
      <c r="DV127" s="777" t="s">
        <v>176</v>
      </c>
      <c r="DW127" s="777"/>
      <c r="DX127" s="777"/>
      <c r="DY127" s="777"/>
      <c r="DZ127" s="778"/>
    </row>
    <row r="128" spans="1:130" s="216" customFormat="1" ht="26.25" customHeight="1" thickBot="1" x14ac:dyDescent="0.25">
      <c r="A128" s="779" t="s">
        <v>491</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492</v>
      </c>
      <c r="X128" s="781"/>
      <c r="Y128" s="781"/>
      <c r="Z128" s="782"/>
      <c r="AA128" s="783">
        <v>28854</v>
      </c>
      <c r="AB128" s="784"/>
      <c r="AC128" s="784"/>
      <c r="AD128" s="784"/>
      <c r="AE128" s="785"/>
      <c r="AF128" s="786">
        <v>26587</v>
      </c>
      <c r="AG128" s="784"/>
      <c r="AH128" s="784"/>
      <c r="AI128" s="784"/>
      <c r="AJ128" s="785"/>
      <c r="AK128" s="786">
        <v>21863</v>
      </c>
      <c r="AL128" s="784"/>
      <c r="AM128" s="784"/>
      <c r="AN128" s="784"/>
      <c r="AO128" s="785"/>
      <c r="AP128" s="787"/>
      <c r="AQ128" s="788"/>
      <c r="AR128" s="788"/>
      <c r="AS128" s="788"/>
      <c r="AT128" s="789"/>
      <c r="AU128" s="218"/>
      <c r="AV128" s="218"/>
      <c r="AW128" s="218"/>
      <c r="AX128" s="790" t="s">
        <v>493</v>
      </c>
      <c r="AY128" s="791"/>
      <c r="AZ128" s="791"/>
      <c r="BA128" s="791"/>
      <c r="BB128" s="791"/>
      <c r="BC128" s="791"/>
      <c r="BD128" s="791"/>
      <c r="BE128" s="792"/>
      <c r="BF128" s="769" t="s">
        <v>456</v>
      </c>
      <c r="BG128" s="770"/>
      <c r="BH128" s="770"/>
      <c r="BI128" s="770"/>
      <c r="BJ128" s="770"/>
      <c r="BK128" s="770"/>
      <c r="BL128" s="793"/>
      <c r="BM128" s="769">
        <v>12.78</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494</v>
      </c>
      <c r="CQ128" s="713"/>
      <c r="CR128" s="713"/>
      <c r="CS128" s="713"/>
      <c r="CT128" s="713"/>
      <c r="CU128" s="713"/>
      <c r="CV128" s="713"/>
      <c r="CW128" s="713"/>
      <c r="CX128" s="713"/>
      <c r="CY128" s="713"/>
      <c r="CZ128" s="713"/>
      <c r="DA128" s="713"/>
      <c r="DB128" s="713"/>
      <c r="DC128" s="713"/>
      <c r="DD128" s="713"/>
      <c r="DE128" s="713"/>
      <c r="DF128" s="714"/>
      <c r="DG128" s="773" t="s">
        <v>465</v>
      </c>
      <c r="DH128" s="774"/>
      <c r="DI128" s="774"/>
      <c r="DJ128" s="774"/>
      <c r="DK128" s="774"/>
      <c r="DL128" s="774" t="s">
        <v>176</v>
      </c>
      <c r="DM128" s="774"/>
      <c r="DN128" s="774"/>
      <c r="DO128" s="774"/>
      <c r="DP128" s="774"/>
      <c r="DQ128" s="774" t="s">
        <v>176</v>
      </c>
      <c r="DR128" s="774"/>
      <c r="DS128" s="774"/>
      <c r="DT128" s="774"/>
      <c r="DU128" s="774"/>
      <c r="DV128" s="775" t="s">
        <v>176</v>
      </c>
      <c r="DW128" s="775"/>
      <c r="DX128" s="775"/>
      <c r="DY128" s="775"/>
      <c r="DZ128" s="776"/>
    </row>
    <row r="129" spans="1:131" s="216" customFormat="1" ht="26.25" customHeight="1" x14ac:dyDescent="0.2">
      <c r="A129" s="757" t="s">
        <v>106</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495</v>
      </c>
      <c r="X129" s="760"/>
      <c r="Y129" s="760"/>
      <c r="Z129" s="761"/>
      <c r="AA129" s="762">
        <v>14329576</v>
      </c>
      <c r="AB129" s="763"/>
      <c r="AC129" s="763"/>
      <c r="AD129" s="763"/>
      <c r="AE129" s="764"/>
      <c r="AF129" s="765">
        <v>14370193</v>
      </c>
      <c r="AG129" s="763"/>
      <c r="AH129" s="763"/>
      <c r="AI129" s="763"/>
      <c r="AJ129" s="764"/>
      <c r="AK129" s="765">
        <v>14915457</v>
      </c>
      <c r="AL129" s="763"/>
      <c r="AM129" s="763"/>
      <c r="AN129" s="763"/>
      <c r="AO129" s="764"/>
      <c r="AP129" s="766"/>
      <c r="AQ129" s="767"/>
      <c r="AR129" s="767"/>
      <c r="AS129" s="767"/>
      <c r="AT129" s="768"/>
      <c r="AU129" s="219"/>
      <c r="AV129" s="219"/>
      <c r="AW129" s="219"/>
      <c r="AX129" s="734" t="s">
        <v>496</v>
      </c>
      <c r="AY129" s="735"/>
      <c r="AZ129" s="735"/>
      <c r="BA129" s="735"/>
      <c r="BB129" s="735"/>
      <c r="BC129" s="735"/>
      <c r="BD129" s="735"/>
      <c r="BE129" s="736"/>
      <c r="BF129" s="753" t="s">
        <v>176</v>
      </c>
      <c r="BG129" s="754"/>
      <c r="BH129" s="754"/>
      <c r="BI129" s="754"/>
      <c r="BJ129" s="754"/>
      <c r="BK129" s="754"/>
      <c r="BL129" s="755"/>
      <c r="BM129" s="753">
        <v>17.78</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757" t="s">
        <v>497</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498</v>
      </c>
      <c r="X130" s="760"/>
      <c r="Y130" s="760"/>
      <c r="Z130" s="761"/>
      <c r="AA130" s="762">
        <v>2759153</v>
      </c>
      <c r="AB130" s="763"/>
      <c r="AC130" s="763"/>
      <c r="AD130" s="763"/>
      <c r="AE130" s="764"/>
      <c r="AF130" s="765">
        <v>2775163</v>
      </c>
      <c r="AG130" s="763"/>
      <c r="AH130" s="763"/>
      <c r="AI130" s="763"/>
      <c r="AJ130" s="764"/>
      <c r="AK130" s="765">
        <v>2944418</v>
      </c>
      <c r="AL130" s="763"/>
      <c r="AM130" s="763"/>
      <c r="AN130" s="763"/>
      <c r="AO130" s="764"/>
      <c r="AP130" s="766"/>
      <c r="AQ130" s="767"/>
      <c r="AR130" s="767"/>
      <c r="AS130" s="767"/>
      <c r="AT130" s="768"/>
      <c r="AU130" s="219"/>
      <c r="AV130" s="219"/>
      <c r="AW130" s="219"/>
      <c r="AX130" s="734" t="s">
        <v>499</v>
      </c>
      <c r="AY130" s="735"/>
      <c r="AZ130" s="735"/>
      <c r="BA130" s="735"/>
      <c r="BB130" s="735"/>
      <c r="BC130" s="735"/>
      <c r="BD130" s="735"/>
      <c r="BE130" s="736"/>
      <c r="BF130" s="737">
        <v>8.8000000000000007</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500</v>
      </c>
      <c r="X131" s="744"/>
      <c r="Y131" s="744"/>
      <c r="Z131" s="745"/>
      <c r="AA131" s="746">
        <v>11570423</v>
      </c>
      <c r="AB131" s="747"/>
      <c r="AC131" s="747"/>
      <c r="AD131" s="747"/>
      <c r="AE131" s="748"/>
      <c r="AF131" s="749">
        <v>11595030</v>
      </c>
      <c r="AG131" s="747"/>
      <c r="AH131" s="747"/>
      <c r="AI131" s="747"/>
      <c r="AJ131" s="748"/>
      <c r="AK131" s="749">
        <v>11971039</v>
      </c>
      <c r="AL131" s="747"/>
      <c r="AM131" s="747"/>
      <c r="AN131" s="747"/>
      <c r="AO131" s="748"/>
      <c r="AP131" s="750"/>
      <c r="AQ131" s="751"/>
      <c r="AR131" s="751"/>
      <c r="AS131" s="751"/>
      <c r="AT131" s="752"/>
      <c r="AU131" s="219"/>
      <c r="AV131" s="219"/>
      <c r="AW131" s="219"/>
      <c r="AX131" s="712" t="s">
        <v>501</v>
      </c>
      <c r="AY131" s="713"/>
      <c r="AZ131" s="713"/>
      <c r="BA131" s="713"/>
      <c r="BB131" s="713"/>
      <c r="BC131" s="713"/>
      <c r="BD131" s="713"/>
      <c r="BE131" s="714"/>
      <c r="BF131" s="715" t="s">
        <v>176</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721" t="s">
        <v>502</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503</v>
      </c>
      <c r="W132" s="725"/>
      <c r="X132" s="725"/>
      <c r="Y132" s="725"/>
      <c r="Z132" s="726"/>
      <c r="AA132" s="727">
        <v>8.2727053280000007</v>
      </c>
      <c r="AB132" s="728"/>
      <c r="AC132" s="728"/>
      <c r="AD132" s="728"/>
      <c r="AE132" s="729"/>
      <c r="AF132" s="730">
        <v>8.5959415369999999</v>
      </c>
      <c r="AG132" s="728"/>
      <c r="AH132" s="728"/>
      <c r="AI132" s="728"/>
      <c r="AJ132" s="729"/>
      <c r="AK132" s="730">
        <v>9.7693525179999998</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504</v>
      </c>
      <c r="W133" s="704"/>
      <c r="X133" s="704"/>
      <c r="Y133" s="704"/>
      <c r="Z133" s="705"/>
      <c r="AA133" s="706">
        <v>7.9</v>
      </c>
      <c r="AB133" s="707"/>
      <c r="AC133" s="707"/>
      <c r="AD133" s="707"/>
      <c r="AE133" s="708"/>
      <c r="AF133" s="706">
        <v>8.1</v>
      </c>
      <c r="AG133" s="707"/>
      <c r="AH133" s="707"/>
      <c r="AI133" s="707"/>
      <c r="AJ133" s="708"/>
      <c r="AK133" s="706">
        <v>8.8000000000000007</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ule+MDaIBFwr2uXCimSknfLACzDqefv7LYUVdCchzMmf+L0PV9og96ppom1Yh3yUYrpmPCm09KYUcP4ledm8Dw==" saltValue="JKZDGqlyyCux0Yz+S24vt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505</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pJgcTfqXXSidPHVxWiNgTHTBWAYzEDUV9Jt2LLc+l+gNDCX20EtF0uS6iQiAdeOKkGTVPImA/8y7gnydwq/uw==" saltValue="JRBfi+SMpugPdUK+a1MAUg=="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506</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507</v>
      </c>
      <c r="AL6" s="252"/>
      <c r="AM6" s="252"/>
      <c r="AN6" s="252"/>
    </row>
    <row r="7" spans="1:46" ht="13.5" customHeight="1" x14ac:dyDescent="0.2">
      <c r="A7" s="251"/>
      <c r="AK7" s="254"/>
      <c r="AL7" s="255"/>
      <c r="AM7" s="255"/>
      <c r="AN7" s="256"/>
      <c r="AO7" s="1101" t="s">
        <v>508</v>
      </c>
      <c r="AP7" s="257"/>
      <c r="AQ7" s="258" t="s">
        <v>509</v>
      </c>
      <c r="AR7" s="259"/>
    </row>
    <row r="8" spans="1:46" ht="13.2" x14ac:dyDescent="0.2">
      <c r="A8" s="251"/>
      <c r="AK8" s="260"/>
      <c r="AL8" s="261"/>
      <c r="AM8" s="261"/>
      <c r="AN8" s="262"/>
      <c r="AO8" s="1102"/>
      <c r="AP8" s="263" t="s">
        <v>510</v>
      </c>
      <c r="AQ8" s="264" t="s">
        <v>511</v>
      </c>
      <c r="AR8" s="265" t="s">
        <v>512</v>
      </c>
    </row>
    <row r="9" spans="1:46" ht="13.2" x14ac:dyDescent="0.2">
      <c r="A9" s="251"/>
      <c r="AK9" s="1113" t="s">
        <v>513</v>
      </c>
      <c r="AL9" s="1114"/>
      <c r="AM9" s="1114"/>
      <c r="AN9" s="1115"/>
      <c r="AO9" s="266">
        <v>4153561</v>
      </c>
      <c r="AP9" s="266">
        <v>114524</v>
      </c>
      <c r="AQ9" s="267">
        <v>104625</v>
      </c>
      <c r="AR9" s="268">
        <v>9.5</v>
      </c>
    </row>
    <row r="10" spans="1:46" ht="13.5" customHeight="1" x14ac:dyDescent="0.2">
      <c r="A10" s="251"/>
      <c r="AK10" s="1113" t="s">
        <v>514</v>
      </c>
      <c r="AL10" s="1114"/>
      <c r="AM10" s="1114"/>
      <c r="AN10" s="1115"/>
      <c r="AO10" s="269">
        <v>660476</v>
      </c>
      <c r="AP10" s="269">
        <v>18211</v>
      </c>
      <c r="AQ10" s="270">
        <v>9752</v>
      </c>
      <c r="AR10" s="271">
        <v>86.7</v>
      </c>
    </row>
    <row r="11" spans="1:46" ht="13.5" customHeight="1" x14ac:dyDescent="0.2">
      <c r="A11" s="251"/>
      <c r="AK11" s="1113" t="s">
        <v>515</v>
      </c>
      <c r="AL11" s="1114"/>
      <c r="AM11" s="1114"/>
      <c r="AN11" s="1115"/>
      <c r="AO11" s="269">
        <v>6321</v>
      </c>
      <c r="AP11" s="269">
        <v>174</v>
      </c>
      <c r="AQ11" s="270">
        <v>1608</v>
      </c>
      <c r="AR11" s="271">
        <v>-89.2</v>
      </c>
    </row>
    <row r="12" spans="1:46" ht="13.5" customHeight="1" x14ac:dyDescent="0.2">
      <c r="A12" s="251"/>
      <c r="AK12" s="1113" t="s">
        <v>516</v>
      </c>
      <c r="AL12" s="1114"/>
      <c r="AM12" s="1114"/>
      <c r="AN12" s="1115"/>
      <c r="AO12" s="269" t="s">
        <v>517</v>
      </c>
      <c r="AP12" s="269" t="s">
        <v>517</v>
      </c>
      <c r="AQ12" s="270">
        <v>4</v>
      </c>
      <c r="AR12" s="271" t="s">
        <v>517</v>
      </c>
    </row>
    <row r="13" spans="1:46" ht="13.5" customHeight="1" x14ac:dyDescent="0.2">
      <c r="A13" s="251"/>
      <c r="AK13" s="1113" t="s">
        <v>518</v>
      </c>
      <c r="AL13" s="1114"/>
      <c r="AM13" s="1114"/>
      <c r="AN13" s="1115"/>
      <c r="AO13" s="269">
        <v>146400</v>
      </c>
      <c r="AP13" s="269">
        <v>4037</v>
      </c>
      <c r="AQ13" s="270">
        <v>4175</v>
      </c>
      <c r="AR13" s="271">
        <v>-3.3</v>
      </c>
    </row>
    <row r="14" spans="1:46" ht="13.5" customHeight="1" x14ac:dyDescent="0.2">
      <c r="A14" s="251"/>
      <c r="AK14" s="1113" t="s">
        <v>519</v>
      </c>
      <c r="AL14" s="1114"/>
      <c r="AM14" s="1114"/>
      <c r="AN14" s="1115"/>
      <c r="AO14" s="269">
        <v>131574</v>
      </c>
      <c r="AP14" s="269">
        <v>3628</v>
      </c>
      <c r="AQ14" s="270">
        <v>2340</v>
      </c>
      <c r="AR14" s="271">
        <v>55</v>
      </c>
    </row>
    <row r="15" spans="1:46" ht="13.5" customHeight="1" x14ac:dyDescent="0.2">
      <c r="A15" s="251"/>
      <c r="AK15" s="1116" t="s">
        <v>520</v>
      </c>
      <c r="AL15" s="1117"/>
      <c r="AM15" s="1117"/>
      <c r="AN15" s="1118"/>
      <c r="AO15" s="269">
        <v>-524829</v>
      </c>
      <c r="AP15" s="269">
        <v>-14471</v>
      </c>
      <c r="AQ15" s="270">
        <v>-8060</v>
      </c>
      <c r="AR15" s="271">
        <v>79.5</v>
      </c>
    </row>
    <row r="16" spans="1:46" ht="13.2" x14ac:dyDescent="0.2">
      <c r="A16" s="251"/>
      <c r="AK16" s="1116" t="s">
        <v>188</v>
      </c>
      <c r="AL16" s="1117"/>
      <c r="AM16" s="1117"/>
      <c r="AN16" s="1118"/>
      <c r="AO16" s="269">
        <v>4573503</v>
      </c>
      <c r="AP16" s="269">
        <v>126103</v>
      </c>
      <c r="AQ16" s="270">
        <v>114444</v>
      </c>
      <c r="AR16" s="271">
        <v>10.199999999999999</v>
      </c>
    </row>
    <row r="17" spans="1:46" ht="13.2" x14ac:dyDescent="0.2">
      <c r="A17" s="251"/>
    </row>
    <row r="18" spans="1:46" ht="13.2" x14ac:dyDescent="0.2">
      <c r="A18" s="251"/>
      <c r="AQ18" s="272"/>
      <c r="AR18" s="272"/>
    </row>
    <row r="19" spans="1:46" ht="13.2" x14ac:dyDescent="0.2">
      <c r="A19" s="251"/>
      <c r="AK19" s="247" t="s">
        <v>521</v>
      </c>
    </row>
    <row r="20" spans="1:46" ht="13.2" x14ac:dyDescent="0.2">
      <c r="A20" s="251"/>
      <c r="AK20" s="273"/>
      <c r="AL20" s="274"/>
      <c r="AM20" s="274"/>
      <c r="AN20" s="275"/>
      <c r="AO20" s="276" t="s">
        <v>522</v>
      </c>
      <c r="AP20" s="277" t="s">
        <v>523</v>
      </c>
      <c r="AQ20" s="278" t="s">
        <v>524</v>
      </c>
      <c r="AR20" s="279"/>
    </row>
    <row r="21" spans="1:46" s="252" customFormat="1" ht="13.2" x14ac:dyDescent="0.2">
      <c r="A21" s="280"/>
      <c r="AK21" s="1119" t="s">
        <v>525</v>
      </c>
      <c r="AL21" s="1120"/>
      <c r="AM21" s="1120"/>
      <c r="AN21" s="1121"/>
      <c r="AO21" s="281">
        <v>11.86</v>
      </c>
      <c r="AP21" s="282">
        <v>10.6</v>
      </c>
      <c r="AQ21" s="283">
        <v>1.26</v>
      </c>
      <c r="AS21" s="284"/>
      <c r="AT21" s="280"/>
    </row>
    <row r="22" spans="1:46" s="252" customFormat="1" ht="13.2" x14ac:dyDescent="0.2">
      <c r="A22" s="280"/>
      <c r="AK22" s="1119" t="s">
        <v>526</v>
      </c>
      <c r="AL22" s="1120"/>
      <c r="AM22" s="1120"/>
      <c r="AN22" s="1121"/>
      <c r="AO22" s="285">
        <v>98</v>
      </c>
      <c r="AP22" s="286">
        <v>97.5</v>
      </c>
      <c r="AQ22" s="287">
        <v>0.5</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112" t="s">
        <v>527</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ht="13.2" x14ac:dyDescent="0.2">
      <c r="A27" s="292"/>
      <c r="AS27" s="247"/>
      <c r="AT27" s="247"/>
    </row>
    <row r="28" spans="1:46" ht="16.2" x14ac:dyDescent="0.2">
      <c r="A28" s="248" t="s">
        <v>528</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529</v>
      </c>
      <c r="AL29" s="252"/>
      <c r="AM29" s="252"/>
      <c r="AN29" s="252"/>
      <c r="AS29" s="294"/>
    </row>
    <row r="30" spans="1:46" ht="13.5" customHeight="1" x14ac:dyDescent="0.2">
      <c r="A30" s="251"/>
      <c r="AK30" s="254"/>
      <c r="AL30" s="255"/>
      <c r="AM30" s="255"/>
      <c r="AN30" s="256"/>
      <c r="AO30" s="1101" t="s">
        <v>508</v>
      </c>
      <c r="AP30" s="257"/>
      <c r="AQ30" s="258" t="s">
        <v>509</v>
      </c>
      <c r="AR30" s="259"/>
    </row>
    <row r="31" spans="1:46" ht="13.2" x14ac:dyDescent="0.2">
      <c r="A31" s="251"/>
      <c r="AK31" s="260"/>
      <c r="AL31" s="261"/>
      <c r="AM31" s="261"/>
      <c r="AN31" s="262"/>
      <c r="AO31" s="1102"/>
      <c r="AP31" s="263" t="s">
        <v>510</v>
      </c>
      <c r="AQ31" s="264" t="s">
        <v>511</v>
      </c>
      <c r="AR31" s="265" t="s">
        <v>512</v>
      </c>
    </row>
    <row r="32" spans="1:46" ht="27" customHeight="1" x14ac:dyDescent="0.2">
      <c r="A32" s="251"/>
      <c r="AK32" s="1103" t="s">
        <v>530</v>
      </c>
      <c r="AL32" s="1104"/>
      <c r="AM32" s="1104"/>
      <c r="AN32" s="1105"/>
      <c r="AO32" s="295">
        <v>3878219</v>
      </c>
      <c r="AP32" s="295">
        <v>106932</v>
      </c>
      <c r="AQ32" s="296">
        <v>72468</v>
      </c>
      <c r="AR32" s="297">
        <v>47.6</v>
      </c>
    </row>
    <row r="33" spans="1:46" ht="13.5" customHeight="1" x14ac:dyDescent="0.2">
      <c r="A33" s="251"/>
      <c r="AK33" s="1103" t="s">
        <v>531</v>
      </c>
      <c r="AL33" s="1104"/>
      <c r="AM33" s="1104"/>
      <c r="AN33" s="1105"/>
      <c r="AO33" s="295" t="s">
        <v>517</v>
      </c>
      <c r="AP33" s="295" t="s">
        <v>517</v>
      </c>
      <c r="AQ33" s="296" t="s">
        <v>517</v>
      </c>
      <c r="AR33" s="297" t="s">
        <v>517</v>
      </c>
    </row>
    <row r="34" spans="1:46" ht="27" customHeight="1" x14ac:dyDescent="0.2">
      <c r="A34" s="251"/>
      <c r="AK34" s="1103" t="s">
        <v>532</v>
      </c>
      <c r="AL34" s="1104"/>
      <c r="AM34" s="1104"/>
      <c r="AN34" s="1105"/>
      <c r="AO34" s="295" t="s">
        <v>517</v>
      </c>
      <c r="AP34" s="295" t="s">
        <v>517</v>
      </c>
      <c r="AQ34" s="296">
        <v>1</v>
      </c>
      <c r="AR34" s="297" t="s">
        <v>517</v>
      </c>
    </row>
    <row r="35" spans="1:46" ht="27" customHeight="1" x14ac:dyDescent="0.2">
      <c r="A35" s="251"/>
      <c r="AK35" s="1103" t="s">
        <v>533</v>
      </c>
      <c r="AL35" s="1104"/>
      <c r="AM35" s="1104"/>
      <c r="AN35" s="1105"/>
      <c r="AO35" s="295">
        <v>122083</v>
      </c>
      <c r="AP35" s="295">
        <v>3366</v>
      </c>
      <c r="AQ35" s="296">
        <v>17710</v>
      </c>
      <c r="AR35" s="297">
        <v>-81</v>
      </c>
    </row>
    <row r="36" spans="1:46" ht="27" customHeight="1" x14ac:dyDescent="0.2">
      <c r="A36" s="251"/>
      <c r="AK36" s="1103" t="s">
        <v>534</v>
      </c>
      <c r="AL36" s="1104"/>
      <c r="AM36" s="1104"/>
      <c r="AN36" s="1105"/>
      <c r="AO36" s="295">
        <v>116441</v>
      </c>
      <c r="AP36" s="295">
        <v>3211</v>
      </c>
      <c r="AQ36" s="296">
        <v>2475</v>
      </c>
      <c r="AR36" s="297">
        <v>29.7</v>
      </c>
    </row>
    <row r="37" spans="1:46" ht="13.5" customHeight="1" x14ac:dyDescent="0.2">
      <c r="A37" s="251"/>
      <c r="AK37" s="1103" t="s">
        <v>535</v>
      </c>
      <c r="AL37" s="1104"/>
      <c r="AM37" s="1104"/>
      <c r="AN37" s="1105"/>
      <c r="AO37" s="295">
        <v>19031</v>
      </c>
      <c r="AP37" s="295">
        <v>525</v>
      </c>
      <c r="AQ37" s="296">
        <v>637</v>
      </c>
      <c r="AR37" s="297">
        <v>-17.600000000000001</v>
      </c>
    </row>
    <row r="38" spans="1:46" ht="27" customHeight="1" x14ac:dyDescent="0.2">
      <c r="A38" s="251"/>
      <c r="AK38" s="1106" t="s">
        <v>536</v>
      </c>
      <c r="AL38" s="1107"/>
      <c r="AM38" s="1107"/>
      <c r="AN38" s="1108"/>
      <c r="AO38" s="298" t="s">
        <v>517</v>
      </c>
      <c r="AP38" s="298" t="s">
        <v>517</v>
      </c>
      <c r="AQ38" s="299">
        <v>2</v>
      </c>
      <c r="AR38" s="287" t="s">
        <v>517</v>
      </c>
      <c r="AS38" s="294"/>
    </row>
    <row r="39" spans="1:46" ht="13.2" x14ac:dyDescent="0.2">
      <c r="A39" s="251"/>
      <c r="AK39" s="1106" t="s">
        <v>537</v>
      </c>
      <c r="AL39" s="1107"/>
      <c r="AM39" s="1107"/>
      <c r="AN39" s="1108"/>
      <c r="AO39" s="295">
        <v>-21863</v>
      </c>
      <c r="AP39" s="295">
        <v>-603</v>
      </c>
      <c r="AQ39" s="296">
        <v>-3769</v>
      </c>
      <c r="AR39" s="297">
        <v>-84</v>
      </c>
      <c r="AS39" s="294"/>
    </row>
    <row r="40" spans="1:46" ht="27" customHeight="1" x14ac:dyDescent="0.2">
      <c r="A40" s="251"/>
      <c r="AK40" s="1103" t="s">
        <v>538</v>
      </c>
      <c r="AL40" s="1104"/>
      <c r="AM40" s="1104"/>
      <c r="AN40" s="1105"/>
      <c r="AO40" s="295">
        <v>-2944418</v>
      </c>
      <c r="AP40" s="295">
        <v>-81185</v>
      </c>
      <c r="AQ40" s="296">
        <v>-62733</v>
      </c>
      <c r="AR40" s="297">
        <v>29.4</v>
      </c>
      <c r="AS40" s="294"/>
    </row>
    <row r="41" spans="1:46" ht="13.2" x14ac:dyDescent="0.2">
      <c r="A41" s="251"/>
      <c r="AK41" s="1109" t="s">
        <v>300</v>
      </c>
      <c r="AL41" s="1110"/>
      <c r="AM41" s="1110"/>
      <c r="AN41" s="1111"/>
      <c r="AO41" s="295">
        <v>1169493</v>
      </c>
      <c r="AP41" s="295">
        <v>32246</v>
      </c>
      <c r="AQ41" s="296">
        <v>26792</v>
      </c>
      <c r="AR41" s="297">
        <v>20.399999999999999</v>
      </c>
      <c r="AS41" s="294"/>
    </row>
    <row r="42" spans="1:46" ht="13.2" x14ac:dyDescent="0.2">
      <c r="A42" s="251"/>
      <c r="AK42" s="300" t="s">
        <v>539</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540</v>
      </c>
    </row>
    <row r="48" spans="1:46" ht="13.2" x14ac:dyDescent="0.2">
      <c r="A48" s="251"/>
      <c r="AK48" s="305" t="s">
        <v>541</v>
      </c>
      <c r="AL48" s="305"/>
      <c r="AM48" s="305"/>
      <c r="AN48" s="305"/>
      <c r="AO48" s="305"/>
      <c r="AP48" s="305"/>
      <c r="AQ48" s="306"/>
      <c r="AR48" s="305"/>
    </row>
    <row r="49" spans="1:44" ht="13.5" customHeight="1" x14ac:dyDescent="0.2">
      <c r="A49" s="251"/>
      <c r="AK49" s="307"/>
      <c r="AL49" s="308"/>
      <c r="AM49" s="1096" t="s">
        <v>508</v>
      </c>
      <c r="AN49" s="1098" t="s">
        <v>542</v>
      </c>
      <c r="AO49" s="1099"/>
      <c r="AP49" s="1099"/>
      <c r="AQ49" s="1099"/>
      <c r="AR49" s="1100"/>
    </row>
    <row r="50" spans="1:44" ht="13.2" x14ac:dyDescent="0.2">
      <c r="A50" s="251"/>
      <c r="AK50" s="309"/>
      <c r="AL50" s="310"/>
      <c r="AM50" s="1097"/>
      <c r="AN50" s="311" t="s">
        <v>543</v>
      </c>
      <c r="AO50" s="312" t="s">
        <v>544</v>
      </c>
      <c r="AP50" s="313" t="s">
        <v>545</v>
      </c>
      <c r="AQ50" s="314" t="s">
        <v>546</v>
      </c>
      <c r="AR50" s="315" t="s">
        <v>547</v>
      </c>
    </row>
    <row r="51" spans="1:44" ht="13.2" x14ac:dyDescent="0.2">
      <c r="A51" s="251"/>
      <c r="AK51" s="307" t="s">
        <v>548</v>
      </c>
      <c r="AL51" s="308"/>
      <c r="AM51" s="316">
        <v>1633898</v>
      </c>
      <c r="AN51" s="317">
        <v>41867</v>
      </c>
      <c r="AO51" s="318">
        <v>-6.6</v>
      </c>
      <c r="AP51" s="319">
        <v>88968</v>
      </c>
      <c r="AQ51" s="320">
        <v>6.8</v>
      </c>
      <c r="AR51" s="321">
        <v>-13.4</v>
      </c>
    </row>
    <row r="52" spans="1:44" ht="13.2" x14ac:dyDescent="0.2">
      <c r="A52" s="251"/>
      <c r="AK52" s="322"/>
      <c r="AL52" s="323" t="s">
        <v>549</v>
      </c>
      <c r="AM52" s="324">
        <v>1128042</v>
      </c>
      <c r="AN52" s="325">
        <v>28905</v>
      </c>
      <c r="AO52" s="326">
        <v>-21.2</v>
      </c>
      <c r="AP52" s="327">
        <v>45482</v>
      </c>
      <c r="AQ52" s="328">
        <v>5.5</v>
      </c>
      <c r="AR52" s="329">
        <v>-26.7</v>
      </c>
    </row>
    <row r="53" spans="1:44" ht="13.2" x14ac:dyDescent="0.2">
      <c r="A53" s="251"/>
      <c r="AK53" s="307" t="s">
        <v>550</v>
      </c>
      <c r="AL53" s="308"/>
      <c r="AM53" s="316">
        <v>5458565</v>
      </c>
      <c r="AN53" s="317">
        <v>142146</v>
      </c>
      <c r="AO53" s="318">
        <v>239.5</v>
      </c>
      <c r="AP53" s="319">
        <v>85173</v>
      </c>
      <c r="AQ53" s="320">
        <v>-4.3</v>
      </c>
      <c r="AR53" s="321">
        <v>243.8</v>
      </c>
    </row>
    <row r="54" spans="1:44" ht="13.2" x14ac:dyDescent="0.2">
      <c r="A54" s="251"/>
      <c r="AK54" s="322"/>
      <c r="AL54" s="323" t="s">
        <v>549</v>
      </c>
      <c r="AM54" s="324">
        <v>3266513</v>
      </c>
      <c r="AN54" s="325">
        <v>85063</v>
      </c>
      <c r="AO54" s="326">
        <v>194.3</v>
      </c>
      <c r="AP54" s="327">
        <v>43913</v>
      </c>
      <c r="AQ54" s="328">
        <v>-3.4</v>
      </c>
      <c r="AR54" s="329">
        <v>197.7</v>
      </c>
    </row>
    <row r="55" spans="1:44" ht="13.2" x14ac:dyDescent="0.2">
      <c r="A55" s="251"/>
      <c r="AK55" s="307" t="s">
        <v>551</v>
      </c>
      <c r="AL55" s="308"/>
      <c r="AM55" s="316">
        <v>2732654</v>
      </c>
      <c r="AN55" s="317">
        <v>72515</v>
      </c>
      <c r="AO55" s="318">
        <v>-49</v>
      </c>
      <c r="AP55" s="319">
        <v>94081</v>
      </c>
      <c r="AQ55" s="320">
        <v>10.5</v>
      </c>
      <c r="AR55" s="321">
        <v>-59.5</v>
      </c>
    </row>
    <row r="56" spans="1:44" ht="13.2" x14ac:dyDescent="0.2">
      <c r="A56" s="251"/>
      <c r="AK56" s="322"/>
      <c r="AL56" s="323" t="s">
        <v>549</v>
      </c>
      <c r="AM56" s="324">
        <v>2119940</v>
      </c>
      <c r="AN56" s="325">
        <v>56256</v>
      </c>
      <c r="AO56" s="326">
        <v>-33.9</v>
      </c>
      <c r="AP56" s="327">
        <v>48949</v>
      </c>
      <c r="AQ56" s="328">
        <v>11.5</v>
      </c>
      <c r="AR56" s="329">
        <v>-45.4</v>
      </c>
    </row>
    <row r="57" spans="1:44" ht="13.2" x14ac:dyDescent="0.2">
      <c r="A57" s="251"/>
      <c r="AK57" s="307" t="s">
        <v>552</v>
      </c>
      <c r="AL57" s="308"/>
      <c r="AM57" s="316">
        <v>2893228</v>
      </c>
      <c r="AN57" s="317">
        <v>78145</v>
      </c>
      <c r="AO57" s="318">
        <v>7.8</v>
      </c>
      <c r="AP57" s="319">
        <v>92632</v>
      </c>
      <c r="AQ57" s="320">
        <v>-1.5</v>
      </c>
      <c r="AR57" s="321">
        <v>9.3000000000000007</v>
      </c>
    </row>
    <row r="58" spans="1:44" ht="13.2" x14ac:dyDescent="0.2">
      <c r="A58" s="251"/>
      <c r="AK58" s="322"/>
      <c r="AL58" s="323" t="s">
        <v>549</v>
      </c>
      <c r="AM58" s="324">
        <v>2288901</v>
      </c>
      <c r="AN58" s="325">
        <v>61822</v>
      </c>
      <c r="AO58" s="326">
        <v>9.9</v>
      </c>
      <c r="AP58" s="327">
        <v>47978</v>
      </c>
      <c r="AQ58" s="328">
        <v>-2</v>
      </c>
      <c r="AR58" s="329">
        <v>11.9</v>
      </c>
    </row>
    <row r="59" spans="1:44" ht="13.2" x14ac:dyDescent="0.2">
      <c r="A59" s="251"/>
      <c r="AK59" s="307" t="s">
        <v>553</v>
      </c>
      <c r="AL59" s="308"/>
      <c r="AM59" s="316">
        <v>3401555</v>
      </c>
      <c r="AN59" s="317">
        <v>93789</v>
      </c>
      <c r="AO59" s="318">
        <v>20</v>
      </c>
      <c r="AP59" s="319">
        <v>96469</v>
      </c>
      <c r="AQ59" s="320">
        <v>4.0999999999999996</v>
      </c>
      <c r="AR59" s="321">
        <v>15.9</v>
      </c>
    </row>
    <row r="60" spans="1:44" ht="13.2" x14ac:dyDescent="0.2">
      <c r="A60" s="251"/>
      <c r="AK60" s="322"/>
      <c r="AL60" s="323" t="s">
        <v>549</v>
      </c>
      <c r="AM60" s="324">
        <v>2164473</v>
      </c>
      <c r="AN60" s="325">
        <v>59680</v>
      </c>
      <c r="AO60" s="326">
        <v>-3.5</v>
      </c>
      <c r="AP60" s="327">
        <v>49775</v>
      </c>
      <c r="AQ60" s="328">
        <v>3.7</v>
      </c>
      <c r="AR60" s="329">
        <v>-7.2</v>
      </c>
    </row>
    <row r="61" spans="1:44" ht="13.2" x14ac:dyDescent="0.2">
      <c r="A61" s="251"/>
      <c r="AK61" s="307" t="s">
        <v>554</v>
      </c>
      <c r="AL61" s="330"/>
      <c r="AM61" s="316">
        <v>3223980</v>
      </c>
      <c r="AN61" s="317">
        <v>85692</v>
      </c>
      <c r="AO61" s="318">
        <v>42.3</v>
      </c>
      <c r="AP61" s="319">
        <v>91465</v>
      </c>
      <c r="AQ61" s="331">
        <v>3.1</v>
      </c>
      <c r="AR61" s="321">
        <v>39.200000000000003</v>
      </c>
    </row>
    <row r="62" spans="1:44" ht="13.2" x14ac:dyDescent="0.2">
      <c r="A62" s="251"/>
      <c r="AK62" s="322"/>
      <c r="AL62" s="323" t="s">
        <v>549</v>
      </c>
      <c r="AM62" s="324">
        <v>2193574</v>
      </c>
      <c r="AN62" s="325">
        <v>58345</v>
      </c>
      <c r="AO62" s="326">
        <v>29.1</v>
      </c>
      <c r="AP62" s="327">
        <v>47219</v>
      </c>
      <c r="AQ62" s="328">
        <v>3.1</v>
      </c>
      <c r="AR62" s="329">
        <v>26</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kmjT5s1622wJoAOHfMvKsfyWqL3AGAFn/BlCQa49f+Q6ZQLzLp+LbZIyMgG/nusspzq6aPvqkZR1T6z/i/QELQ==" saltValue="O0zQAsXmaYyZbjGIZK5Xl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556</v>
      </c>
    </row>
    <row r="121" spans="125:125" ht="13.5" hidden="1" customHeight="1" x14ac:dyDescent="0.2">
      <c r="DU121" s="245"/>
    </row>
  </sheetData>
  <sheetProtection algorithmName="SHA-512" hashValue="nBt4b2ECJH5DfVv9+HdbOri7pcWocwixPdxycmzQdw1kaNG8F3fkrqGEfQuve4CyiOQIdWRJ357eF4TFKAVq4A==" saltValue="9+9BQrnNUkWIDsV7TsJJf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557</v>
      </c>
    </row>
  </sheetData>
  <sheetProtection algorithmName="SHA-512" hashValue="D05Ehygtvro/KM508V9aev4n9SwL1iMyvj02/BuKINa9/isWWPmBVzcAKE4PINHfG5WprTB/OmKEMnLeUhzcZQ==" saltValue="TrznzPUd1nOFy959ftTYM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22" t="s">
        <v>3</v>
      </c>
      <c r="D47" s="1122"/>
      <c r="E47" s="1123"/>
      <c r="F47" s="11">
        <v>32.799999999999997</v>
      </c>
      <c r="G47" s="12">
        <v>38.04</v>
      </c>
      <c r="H47" s="12">
        <v>26.78</v>
      </c>
      <c r="I47" s="12">
        <v>25.33</v>
      </c>
      <c r="J47" s="13">
        <v>24.41</v>
      </c>
    </row>
    <row r="48" spans="2:10" ht="57.75" customHeight="1" x14ac:dyDescent="0.2">
      <c r="B48" s="14"/>
      <c r="C48" s="1124" t="s">
        <v>4</v>
      </c>
      <c r="D48" s="1124"/>
      <c r="E48" s="1125"/>
      <c r="F48" s="15">
        <v>7.33</v>
      </c>
      <c r="G48" s="16">
        <v>4.42</v>
      </c>
      <c r="H48" s="16">
        <v>9.35</v>
      </c>
      <c r="I48" s="16">
        <v>12.9</v>
      </c>
      <c r="J48" s="17">
        <v>7.46</v>
      </c>
    </row>
    <row r="49" spans="2:10" ht="57.75" customHeight="1" thickBot="1" x14ac:dyDescent="0.25">
      <c r="B49" s="18"/>
      <c r="C49" s="1126" t="s">
        <v>5</v>
      </c>
      <c r="D49" s="1126"/>
      <c r="E49" s="1127"/>
      <c r="F49" s="19">
        <v>0.77</v>
      </c>
      <c r="G49" s="20">
        <v>1.26</v>
      </c>
      <c r="H49" s="20" t="s">
        <v>563</v>
      </c>
      <c r="I49" s="20">
        <v>2.2000000000000002</v>
      </c>
      <c r="J49" s="21" t="s">
        <v>564</v>
      </c>
    </row>
    <row r="50" spans="2:10" ht="13.2" x14ac:dyDescent="0.2"/>
  </sheetData>
  <sheetProtection algorithmName="SHA-512" hashValue="pVrxaKH+utz8d6Yoy9Ll8HBsUyW7VZeg4dvpLj+mD1dGcBQ/UsmfZR/cCgQ40YikhERWuzvL/X35UCEntmlmwg==" saltValue="CYthSlei8JFv+OpCIoHvOg=="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2023-03-24T01:02:16Z</cp:lastPrinted>
  <dcterms:created xsi:type="dcterms:W3CDTF">2023-02-20T04:39:05Z</dcterms:created>
  <dcterms:modified xsi:type="dcterms:W3CDTF">2023-10-12T02:41:13Z</dcterms:modified>
  <cp:category/>
</cp:coreProperties>
</file>