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財政係\財政係\財政状況の公表\財政比較分析表・歳出比較分析表\H26\"/>
    </mc:Choice>
  </mc:AlternateContent>
  <workbookProtection workbookPassword="979D" lockStructure="1"/>
  <bookViews>
    <workbookView xWindow="0" yWindow="0" windowWidth="19200" windowHeight="7092" tabRatio="808"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C36" i="9"/>
  <c r="CO35" i="9"/>
  <c r="BW35" i="9"/>
  <c r="BE35" i="9"/>
  <c r="CO34" i="9"/>
  <c r="BW34"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<sst xmlns="http://schemas.openxmlformats.org/spreadsheetml/2006/main" count="1014" uniqueCount="554">
  <si>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</si>
  <si>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</si>
  <si>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</si>
  <si>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</si>
  <si>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</si>
  <si>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</si>
  <si>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</si>
  <si>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</si>
  <si>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</si>
  <si>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</si>
  <si>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</si>
  <si>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</si>
  <si>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</si>
  <si>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</si>
  <si>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</si>
  <si>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</si>
  <si>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</si>
  <si>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</si>
  <si>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</si>
  <si>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</si>
  <si>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</si>
  <si>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</si>
  <si>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</si>
  <si>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</si>
  <si>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</si>
  <si>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</si>
  <si>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</si>
  <si>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</si>
  <si>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</si>
  <si>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</si>
  <si>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</si>
  <si>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</si>
  <si>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</si>
  <si>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</si>
  <si>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</si>
  <si>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</si>
  <si>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</si>
  <si>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</si>
  <si>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</si>
  <si>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</si>
  <si>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</si>
  <si>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</si>
  <si>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</si>
  <si>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</si>
  <si>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</si>
  <si>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</si>
  <si>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</si>
  <si>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</si>
  <si>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</si>
  <si>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</si>
  <si>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</si>
  <si>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</si>
  <si>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</si>
  <si>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</si>
  <si>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</si>
  <si>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</si>
  <si>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</si>
  <si>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</si>
  <si>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</si>
  <si>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</si>
  <si>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</si>
  <si>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</si>
  <si>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</si>
  <si>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</si>
  <si>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</si>
  <si>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</si>
  <si>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</si>
  <si>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</si>
  <si>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</si>
  <si>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</si>
  <si>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</si>
  <si>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</si>
  <si>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</si>
  <si>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</si>
  <si>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</si>
  <si>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</si>
  <si>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</si>
  <si>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</si>
  <si>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</si>
  <si>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</si>
  <si>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</si>
  <si>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</si>
  <si>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</si>
  <si>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</si>
  <si>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</si>
  <si>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</si>
  <si>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</si>
  <si>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</si>
  <si>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</si>
  <si>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</si>
  <si>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</si>
  <si>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</si>
  <si>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</si>
  <si>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</si>
  <si>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</si>
  <si>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</si>
  <si>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</si>
  <si>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</si>
  <si>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</si>
  <si>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</si>
  <si>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</si>
  <si>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</si>
  <si>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</si>
  <si>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</si>
  <si>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</si>
  <si>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</si>
  <si>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</si>
  <si>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</si>
  <si>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</si>
  <si>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</si>
  <si>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</si>
  <si>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</si>
  <si>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</si>
  <si>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</si>
  <si>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</si>
  <si>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</si>
  <si>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</si>
  <si>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</si>
  <si>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</si>
  <si>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</si>
  <si>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</si>
  <si>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</si>
  <si>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</si>
  <si>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</si>
  <si>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</si>
  <si>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</si>
  <si>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</si>
  <si>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</si>
  <si>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</si>
  <si>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</si>
  <si>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</si>
  <si>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</si>
  <si>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</si>
  <si>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</si>
  <si>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</si>
  <si>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</si>
  <si>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</si>
  <si>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</si>
  <si>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</si>
  <si>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</si>
  <si>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</si>
  <si>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</si>
  <si>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</si>
  <si>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</si>
  <si>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</si>
  <si>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</si>
  <si>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</si>
  <si>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</si>
  <si>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</si>
  <si>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</si>
  <si>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</si>
  <si>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</si>
  <si>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</si>
  <si>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</si>
  <si>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</si>
  <si>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</si>
  <si>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</si>
  <si>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</si>
  <si>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</si>
  <si>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</si>
  <si>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</si>
  <si>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</si>
  <si>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</si>
  <si>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</si>
  <si>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</si>
  <si>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</si>
  <si>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</si>
  <si>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</si>
  <si>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</si>
  <si>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</si>
  <si>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</si>
  <si>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</si>
  <si>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</si>
  <si>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</si>
  <si>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</si>
  <si>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</si>
  <si>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</si>
  <si>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</si>
  <si>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</si>
  <si>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</si>
  <si>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</si>
  <si>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</si>
  <si>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</si>
  <si>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</si>
  <si>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</si>
  <si>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</si>
  <si>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</si>
  <si>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</si>
  <si>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</si>
  <si>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</si>
  <si>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</si>
  <si>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</si>
  <si>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</si>
  <si>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</si>
  <si>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千葉県南房総市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</si>
  <si>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</si>
  <si>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</si>
  <si>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</si>
  <si>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</si>
  <si>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</si>
  <si>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</si>
  <si>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</si>
  <si>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</si>
  <si>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</si>
  <si>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</si>
  <si>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</si>
  <si>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</si>
  <si>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</si>
  <si>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</si>
  <si>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</si>
  <si>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</si>
  <si>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</si>
  <si>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</si>
  <si>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</si>
  <si>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</si>
  <si>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</si>
  <si>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</si>
  <si>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</si>
  <si>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</si>
  <si>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</si>
  <si>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</si>
  <si>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</si>
  <si>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</si>
  <si>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</si>
  <si>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</si>
  <si>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</si>
  <si>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</si>
  <si>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</si>
  <si>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</si>
  <si>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</si>
  <si>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</si>
  <si>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</si>
  <si>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</si>
  <si>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</si>
  <si>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</si>
  <si>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</si>
  <si>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</si>
  <si>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</si>
  <si>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</si>
  <si>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</si>
  <si>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</si>
  <si>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</si>
  <si>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</si>
  <si>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</si>
  <si>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</si>
  <si>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</si>
  <si>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</si>
  <si>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</si>
  <si>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</si>
  <si>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</si>
  <si>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</si>
  <si>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</si>
  <si>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</si>
  <si>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</si>
  <si>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</si>
  <si>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</si>
  <si>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</si>
  <si>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</si>
  <si>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</si>
  <si>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</si>
  <si>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</si>
  <si>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</si>
  <si>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</si>
  <si>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</si>
  <si>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</si>
  <si>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</si>
  <si>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</si>
  <si>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</si>
  <si>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</si>
  <si>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</si>
  <si>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</si>
  <si>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</si>
  <si>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</si>
  <si>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</si>
  <si>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</si>
  <si>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</si>
  <si>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</si>
  <si>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</si>
  <si>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</si>
  <si>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</si>
  <si>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</si>
  <si>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</si>
  <si>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</si>
  <si>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</si>
  <si>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</si>
  <si>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</si>
  <si>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</si>
  <si>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</si>
  <si>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</si>
  <si>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</si>
  <si>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</si>
  <si>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</si>
  <si>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</si>
  <si>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</si>
  <si>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</si>
  <si>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</si>
  <si>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</si>
  <si>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</si>
  <si>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</si>
  <si>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</si>
  <si>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</si>
  <si>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</si>
  <si>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</si>
  <si>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</si>
  <si>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</si>
  <si>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</si>
  <si>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</si>
  <si>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</si>
  <si>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</si>
  <si>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</si>
  <si>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</si>
  <si>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</si>
  <si>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</si>
  <si>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</si>
  <si>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</si>
  <si>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</si>
  <si>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</si>
  <si>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</si>
  <si>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</si>
  <si>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</si>
  <si>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</si>
  <si>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</si>
  <si>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</si>
  <si>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</si>
  <si>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</si>
  <si>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</si>
  <si>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</si>
  <si>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</si>
  <si>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</si>
  <si>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</si>
  <si>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</si>
  <si>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</si>
  <si>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</si>
  <si>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</si>
  <si>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</si>
  <si>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</si>
  <si>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</si>
  <si>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</si>
  <si>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</si>
  <si>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</si>
  <si>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</si>
  <si>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</si>
  <si>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</si>
  <si>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</si>
  <si>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</si>
  <si>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</si>
  <si>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千葉県南房総市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</si>
  <si>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</si>
  <si>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</si>
  <si>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</si>
  <si>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</si>
  <si>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</si>
  <si>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</si>
  <si>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</si>
  <si>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</si>
  <si>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</si>
  <si>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</si>
  <si>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</si>
  <si>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</si>
  <si>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</si>
  <si>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</si>
  <si>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</si>
  <si>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</si>
  <si>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</si>
  <si>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</si>
  <si>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</si>
  <si>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</si>
  <si>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</si>
  <si>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</si>
  <si>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</si>
  <si>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</si>
  <si>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</si>
  <si>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</si>
  <si>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</si>
  <si>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</si>
  <si>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</si>
  <si>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</si>
  <si>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</si>
  <si>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</si>
  <si>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</si>
  <si>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</si>
  <si>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</si>
  <si>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</si>
  <si>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</si>
  <si>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</si>
  <si>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</si>
  <si>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</si>
  <si>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</si>
  <si>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</si>
  <si>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</si>
  <si>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</si>
  <si>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</si>
  <si>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</si>
  <si>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</si>
  <si>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</si>
  <si>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</si>
  <si>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</si>
  <si>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</si>
  <si>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</si>
  <si>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</si>
  <si>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</si>
  <si>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</si>
  <si>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</si>
  <si>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</si>
  <si>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</si>
  <si>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</si>
  <si>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</si>
  <si>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</si>
  <si>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</si>
  <si>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</si>
  <si>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</si>
  <si>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</si>
  <si>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</si>
  <si>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</si>
  <si>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</si>
  <si>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</si>
  <si>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</si>
  <si>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</si>
  <si>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</si>
  <si>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</si>
  <si>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</si>
  <si>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</si>
  <si>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</si>
  <si>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</si>
  <si>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</si>
  <si>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</si>
  <si>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</si>
  <si>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</si>
  <si>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</si>
  <si>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</si>
  <si>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</si>
  <si>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</si>
  <si>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</si>
  <si>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</si>
  <si>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</si>
  <si>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</si>
  <si>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</si>
  <si>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</si>
  <si>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</si>
  <si>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</si>
  <si>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</si>
  <si>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</si>
  <si>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</si>
  <si>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</si>
  <si>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</si>
  <si>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</si>
  <si>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</si>
  <si>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</si>
  <si>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</si>
  <si>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</si>
  <si>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</si>
  <si>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</si>
  <si>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</si>
  <si>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</si>
  <si>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</si>
  <si>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</si>
  <si>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</si>
  <si>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</si>
  <si>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</si>
  <si>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</si>
  <si>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</si>
  <si>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</si>
  <si>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</si>
  <si>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</si>
  <si>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</si>
  <si>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</si>
  <si>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</si>
  <si>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</si>
  <si>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</si>
  <si>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</si>
  <si>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</si>
  <si>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</si>
  <si>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</si>
  <si>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</si>
  <si>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</si>
  <si>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</si>
  <si>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</si>
  <si>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</si>
  <si>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</si>
  <si>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</si>
  <si>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</si>
  <si>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</si>
  <si>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</si>
  <si>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</si>
  <si>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</si>
  <si>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</si>
  <si>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</si>
  <si>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</si>
  <si>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</si>
  <si>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</si>
  <si>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</si>
  <si>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</si>
  <si>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</si>
  <si>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</si>
  <si>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</si>
  <si>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</si>
  <si>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</si>
  <si>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</si>
  <si>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</si>
  <si>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</si>
  <si>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</si>
  <si>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</si>
  <si>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</si>
  <si>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</si>
  <si>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</si>
  <si>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</si>
  <si>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</si>
  <si>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</si>
  <si>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</si>
  <si>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</si>
  <si>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</si>
  <si>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</si>
  <si>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</si>
  <si>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</si>
  <si>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</si>
  <si>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</si>
  <si>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</si>
  <si>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</si>
  <si>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</si>
  <si>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</si>
  <si>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</si>
  <si>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2.88</t>
  </si>
  <si>
    <t>▲ 0.64</t>
  </si>
  <si>
    <t>▲ 14.38</t>
  </si>
  <si>
    <t>水道事業会計</t>
  </si>
  <si>
    <t>一般会計</t>
  </si>
  <si>
    <t>国民健康保険特別会計</t>
  </si>
  <si>
    <t>国保病院事業会計</t>
  </si>
  <si>
    <t>介護保険特別会計</t>
  </si>
  <si>
    <t>後期高齢者医療特別会計</t>
  </si>
  <si>
    <t>公共用地取得事業特別会計</t>
  </si>
  <si>
    <t>その他会計（赤字）</t>
  </si>
  <si>
    <t>その他会計（黒字）</t>
  </si>
  <si>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</si>
  <si>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</si>
  <si>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</si>
  <si>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</si>
  <si>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</si>
  <si>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</si>
  <si>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</si>
  <si>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安房郡市広域市町村圏事務組合（一般会計）</t>
    <rPh sb="0" eb="2">
      <t>アワ</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</si>
  <si>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鋸南地区環境衛生組合（一般会計）</t>
    <rPh sb="0" eb="2">
      <t>キョナン</t>
    </rPh>
    <rPh sb="2" eb="4">
      <t>チク</t>
    </rPh>
    <rPh sb="4" eb="6">
      <t>カンキョウ</t>
    </rPh>
    <rPh sb="6" eb="8">
      <t>エイセイ</t>
    </rPh>
    <rPh sb="8" eb="10">
      <t>クミアイ</t>
    </rPh>
    <rPh sb="11" eb="13">
      <t>イッパン</t>
    </rPh>
    <rPh sb="13" eb="15">
      <t>カイケイ</t>
    </rPh>
    <phoneticPr fontId="2"/>
  </si>
  <si>
    <t>三芳水道企業団（水道事業会計）</t>
    <rPh sb="0" eb="2">
      <t>ミヨシ</t>
    </rPh>
    <rPh sb="2" eb="4">
      <t>スイドウ</t>
    </rPh>
    <rPh sb="4" eb="6">
      <t>キギョウ</t>
    </rPh>
    <rPh sb="6" eb="7">
      <t>ダン</t>
    </rPh>
    <rPh sb="8" eb="10">
      <t>スイドウ</t>
    </rPh>
    <rPh sb="10" eb="12">
      <t>ジギョウ</t>
    </rPh>
    <rPh sb="12" eb="14">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</si>
  <si>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</si>
  <si>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南房総広域水道企業団（水道用水供給事業会計）</t>
    <rPh sb="0" eb="1">
      <t>ミナミ</t>
    </rPh>
    <rPh sb="1" eb="3">
      <t>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</si>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</sst>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90679</c:v>
                </c:pt>
                <c:pt idx="1">
                  <c:v>56720</c:v>
                </c:pt>
                <c:pt idx="2">
                  <c:v>63214</c:v>
                </c:pt>
                <c:pt idx="3">
                  <c:v>101061</c:v>
                </c:pt>
                <c:pt idx="4">
                  <c:v>96982</c:v>
                </c:pt>
              </c:numCache>
            </c:numRef>
          </c:val>
          <c:smooth val="0"/>
        </c:ser>
        <c:dLbls>
          <c:showLegendKey val="0"/>
          <c:showVal val="0"/>
          <c:showCatName val="0"/>
          <c:showSerName val="0"/>
          <c:showPercent val="0"/>
          <c:showBubbleSize val="0"/>
        </c:dLbls>
        <c:marker val="1"/>
        <c:smooth val="0"/>
        <c:axId val="268865704"/>
        <c:axId val="271756360"/>
      </c:lineChart>
      <c:catAx>
        <c:axId val="268865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756360"/>
        <c:crosses val="autoZero"/>
        <c:auto val="1"/>
        <c:lblAlgn val="ctr"/>
        <c:lblOffset val="100"/>
        <c:tickLblSkip val="1"/>
        <c:tickMarkSkip val="1"/>
        <c:noMultiLvlLbl val="0"/>
      </c:catAx>
      <c:valAx>
        <c:axId val="271756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865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6.43</c:v>
                </c:pt>
                <c:pt idx="1">
                  <c:v>7.46</c:v>
                </c:pt>
                <c:pt idx="2">
                  <c:v>7.07</c:v>
                </c:pt>
                <c:pt idx="3">
                  <c:v>8.18</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38.28</c:v>
                </c:pt>
                <c:pt idx="1">
                  <c:v>48.08</c:v>
                </c:pt>
                <c:pt idx="2">
                  <c:v>46.95</c:v>
                </c:pt>
                <c:pt idx="3">
                  <c:v>44.9</c:v>
                </c:pt>
                <c:pt idx="4">
                  <c:v>31.96</c:v>
                </c:pt>
              </c:numCache>
            </c:numRef>
          </c:val>
        </c:ser>
        <c:dLbls>
          <c:showLegendKey val="0"/>
          <c:showVal val="0"/>
          <c:showCatName val="0"/>
          <c:showSerName val="0"/>
          <c:showPercent val="0"/>
          <c:showBubbleSize val="0"/>
        </c:dLbls>
        <c:gapWidth val="250"/>
        <c:overlap val="100"/>
        <c:axId val="271890232"/>
        <c:axId val="271890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9.0399999999999991</c:v>
                </c:pt>
                <c:pt idx="1">
                  <c:v>9.76</c:v>
                </c:pt>
                <c:pt idx="2">
                  <c:v>-2.88</c:v>
                </c:pt>
                <c:pt idx="3">
                  <c:v>-0.64</c:v>
                </c:pt>
                <c:pt idx="4">
                  <c:v>-14.38</c:v>
                </c:pt>
              </c:numCache>
            </c:numRef>
          </c:val>
          <c:smooth val="0"/>
        </c:ser>
        <c:dLbls>
          <c:showLegendKey val="0"/>
          <c:showVal val="0"/>
          <c:showCatName val="0"/>
          <c:showSerName val="0"/>
          <c:showPercent val="0"/>
          <c:showBubbleSize val="0"/>
        </c:dLbls>
        <c:marker val="1"/>
        <c:smooth val="0"/>
        <c:axId val="271890232"/>
        <c:axId val="271890616"/>
      </c:lineChart>
      <c:catAx>
        <c:axId val="27189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1890616"/>
        <c:crosses val="autoZero"/>
        <c:auto val="1"/>
        <c:lblAlgn val="ctr"/>
        <c:lblOffset val="100"/>
        <c:tickLblSkip val="1"/>
        <c:tickMarkSkip val="1"/>
        <c:noMultiLvlLbl val="0"/>
      </c:catAx>
      <c:valAx>
        <c:axId val="27189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89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1.1200000000000001</c:v>
                </c:pt>
                <c:pt idx="4">
                  <c:v>#N/A</c:v>
                </c:pt>
                <c:pt idx="5">
                  <c:v>0.88</c:v>
                </c:pt>
                <c:pt idx="6">
                  <c:v>#N/A</c:v>
                </c:pt>
                <c:pt idx="7">
                  <c:v>1.1100000000000001</c:v>
                </c:pt>
                <c:pt idx="8">
                  <c:v>#N/A</c:v>
                </c:pt>
                <c:pt idx="9">
                  <c:v>0.63</c:v>
                </c:pt>
              </c:numCache>
            </c:numRef>
          </c:val>
        </c:ser>
        <c:ser>
          <c:idx val="6"/>
          <c:order val="6"/>
          <c:tx>
            <c:strRef>
              <c:f>データシート!$A$33</c:f>
              <c:strCache>
                <c:ptCount val="1"/>
                <c:pt idx="0">
                  <c:v>国保病院事業会計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2.88</c:v>
                </c:pt>
                <c:pt idx="2">
                  <c:v>#N/A</c:v>
                </c:pt>
                <c:pt idx="3">
                  <c:v>2.63</c:v>
                </c:pt>
                <c:pt idx="4">
                  <c:v>#N/A</c:v>
                </c:pt>
                <c:pt idx="5">
                  <c:v>1.61</c:v>
                </c:pt>
                <c:pt idx="6">
                  <c:v>#N/A</c:v>
                </c:pt>
                <c:pt idx="7">
                  <c:v>1.88</c:v>
                </c:pt>
                <c:pt idx="8">
                  <c:v>#N/A</c:v>
                </c:pt>
                <c:pt idx="9">
                  <c:v>2.63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1.94</c:v>
                </c:pt>
                <c:pt idx="2">
                  <c:v>#N/A</c:v>
                </c:pt>
                <c:pt idx="3">
                  <c:v>2.4700000000000002</c:v>
                </c:pt>
                <c:pt idx="4">
                  <c:v>#N/A</c:v>
                </c:pt>
                <c:pt idx="5">
                  <c:v>3.35</c:v>
                </c:pt>
                <c:pt idx="6">
                  <c:v>#N/A</c:v>
                </c:pt>
                <c:pt idx="7">
                  <c:v>3.24</c:v>
                </c:pt>
                <c:pt idx="8">
                  <c:v>#N/A</c:v>
                </c:pt>
                <c:pt idx="9">
                  <c:v>3.06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6.42</c:v>
                </c:pt>
                <c:pt idx="2">
                  <c:v>#N/A</c:v>
                </c:pt>
                <c:pt idx="3">
                  <c:v>7.46</c:v>
                </c:pt>
                <c:pt idx="4">
                  <c:v>#N/A</c:v>
                </c:pt>
                <c:pt idx="5">
                  <c:v>7.07</c:v>
                </c:pt>
                <c:pt idx="6">
                  <c:v>#N/A</c:v>
                </c:pt>
                <c:pt idx="7">
                  <c:v>8.17</c:v>
                </c:pt>
                <c:pt idx="8">
                  <c:v>#N/A</c:v>
                </c:pt>
                <c:pt idx="9">
                  <c:v>6.47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8.84</c:v>
                </c:pt>
                <c:pt idx="2">
                  <c:v>#N/A</c:v>
                </c:pt>
                <c:pt idx="3">
                  <c:v>7.3</c:v>
                </c:pt>
                <c:pt idx="4">
                  <c:v>#N/A</c:v>
                </c:pt>
                <c:pt idx="5">
                  <c:v>7.96</c:v>
                </c:pt>
                <c:pt idx="6">
                  <c:v>#N/A</c:v>
                </c:pt>
                <c:pt idx="7">
                  <c:v>9.07</c:v>
                </c:pt>
                <c:pt idx="8">
                  <c:v>#N/A</c:v>
                </c:pt>
                <c:pt idx="9">
                  <c:v>9.09</c:v>
                </c:pt>
              </c:numCache>
            </c:numRef>
          </c:val>
        </c:ser>
        <c:dLbls>
          <c:showLegendKey val="0"/>
          <c:showVal val="0"/>
          <c:showCatName val="0"/>
          <c:showSerName val="0"/>
          <c:showPercent val="0"/>
          <c:showBubbleSize val="0"/>
        </c:dLbls>
        <c:gapWidth val="150"/>
        <c:overlap val="100"/>
        <c:axId val="270133256"/>
        <c:axId val="273816720"/>
      </c:barChart>
      <c:catAx>
        <c:axId val="27013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816720"/>
        <c:crosses val="autoZero"/>
        <c:auto val="1"/>
        <c:lblAlgn val="ctr"/>
        <c:lblOffset val="100"/>
        <c:tickLblSkip val="1"/>
        <c:tickMarkSkip val="1"/>
        <c:noMultiLvlLbl val="0"/>
      </c:catAx>
      <c:valAx>
        <c:axId val="27381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133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2330</c:v>
                </c:pt>
                <c:pt idx="5">
                  <c:v>2401</c:v>
                </c:pt>
                <c:pt idx="8">
                  <c:v>2411</c:v>
                </c:pt>
                <c:pt idx="11">
                  <c:v>2485</c:v>
                </c:pt>
                <c:pt idx="14">
                  <c:v>2662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71</c:v>
                </c:pt>
                <c:pt idx="3">
                  <c:v>56</c:v>
                </c:pt>
                <c:pt idx="6">
                  <c:v>70</c:v>
                </c:pt>
                <c:pt idx="9">
                  <c:v>57</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235</c:v>
                </c:pt>
                <c:pt idx="3">
                  <c:v>189</c:v>
                </c:pt>
                <c:pt idx="6">
                  <c:v>113</c:v>
                </c:pt>
                <c:pt idx="9">
                  <c:v>90</c:v>
                </c:pt>
                <c:pt idx="12">
                  <c:v>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c:v>
                </c:pt>
                <c:pt idx="3">
                  <c:v>155</c:v>
                </c:pt>
                <c:pt idx="6">
                  <c:v>121</c:v>
                </c:pt>
                <c:pt idx="9">
                  <c:v>61</c:v>
                </c:pt>
                <c:pt idx="12">
                  <c:v>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3210</c:v>
                </c:pt>
                <c:pt idx="3">
                  <c:v>3119</c:v>
                </c:pt>
                <c:pt idx="6">
                  <c:v>3012</c:v>
                </c:pt>
                <c:pt idx="9">
                  <c:v>3013</c:v>
                </c:pt>
                <c:pt idx="12">
                  <c:v>3343</c:v>
                </c:pt>
              </c:numCache>
            </c:numRef>
          </c:val>
        </c:ser>
        <c:dLbls>
          <c:showLegendKey val="0"/>
          <c:showVal val="0"/>
          <c:showCatName val="0"/>
          <c:showSerName val="0"/>
          <c:showPercent val="0"/>
          <c:showBubbleSize val="0"/>
        </c:dLbls>
        <c:gapWidth val="100"/>
        <c:overlap val="100"/>
        <c:axId val="274648520"/>
        <c:axId val="273665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1303</c:v>
                </c:pt>
                <c:pt idx="2">
                  <c:v>#N/A</c:v>
                </c:pt>
                <c:pt idx="3">
                  <c:v>#N/A</c:v>
                </c:pt>
                <c:pt idx="4">
                  <c:v>1118</c:v>
                </c:pt>
                <c:pt idx="5">
                  <c:v>#N/A</c:v>
                </c:pt>
                <c:pt idx="6">
                  <c:v>#N/A</c:v>
                </c:pt>
                <c:pt idx="7">
                  <c:v>905</c:v>
                </c:pt>
                <c:pt idx="8">
                  <c:v>#N/A</c:v>
                </c:pt>
                <c:pt idx="9">
                  <c:v>#N/A</c:v>
                </c:pt>
                <c:pt idx="10">
                  <c:v>736</c:v>
                </c:pt>
                <c:pt idx="11">
                  <c:v>#N/A</c:v>
                </c:pt>
                <c:pt idx="12">
                  <c:v>#N/A</c:v>
                </c:pt>
                <c:pt idx="13">
                  <c:v>872</c:v>
                </c:pt>
                <c:pt idx="14">
                  <c:v>#N/A</c:v>
                </c:pt>
              </c:numCache>
            </c:numRef>
          </c:val>
          <c:smooth val="0"/>
        </c:ser>
        <c:dLbls>
          <c:showLegendKey val="0"/>
          <c:showVal val="0"/>
          <c:showCatName val="0"/>
          <c:showSerName val="0"/>
          <c:showPercent val="0"/>
          <c:showBubbleSize val="0"/>
        </c:dLbls>
        <c:marker val="1"/>
        <c:smooth val="0"/>
        <c:axId val="274648520"/>
        <c:axId val="273665096"/>
      </c:lineChart>
      <c:catAx>
        <c:axId val="27464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665096"/>
        <c:crosses val="autoZero"/>
        <c:auto val="1"/>
        <c:lblAlgn val="ctr"/>
        <c:lblOffset val="100"/>
        <c:tickLblSkip val="1"/>
        <c:tickMarkSkip val="1"/>
        <c:noMultiLvlLbl val="0"/>
      </c:catAx>
      <c:valAx>
        <c:axId val="273665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4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23801</c:v>
                </c:pt>
                <c:pt idx="5">
                  <c:v>23363</c:v>
                </c:pt>
                <c:pt idx="8">
                  <c:v>23812</c:v>
                </c:pt>
                <c:pt idx="11">
                  <c:v>24119</c:v>
                </c:pt>
                <c:pt idx="14">
                  <c:v>24035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297</c:v>
                </c:pt>
                <c:pt idx="5">
                  <c:v>276</c:v>
                </c:pt>
                <c:pt idx="8">
                  <c:v>254</c:v>
                </c:pt>
                <c:pt idx="11">
                  <c:v>230</c:v>
                </c:pt>
                <c:pt idx="14">
                  <c:v>206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10116</c:v>
                </c:pt>
                <c:pt idx="5">
                  <c:v>12071</c:v>
                </c:pt>
                <c:pt idx="8">
                  <c:v>14044</c:v>
                </c:pt>
                <c:pt idx="11">
                  <c:v>15701</c:v>
                </c:pt>
                <c:pt idx="14">
                  <c:v>17167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7814</c:v>
                </c:pt>
                <c:pt idx="3">
                  <c:v>7693</c:v>
                </c:pt>
                <c:pt idx="6">
                  <c:v>7509</c:v>
                </c:pt>
                <c:pt idx="9">
                  <c:v>7205</c:v>
                </c:pt>
                <c:pt idx="12">
                  <c:v>6715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487</c:v>
                </c:pt>
                <c:pt idx="3">
                  <c:v>540</c:v>
                </c:pt>
                <c:pt idx="6">
                  <c:v>530</c:v>
                </c:pt>
                <c:pt idx="9">
                  <c:v>461</c:v>
                </c:pt>
                <c:pt idx="12">
                  <c:v>413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924</c:v>
                </c:pt>
                <c:pt idx="3">
                  <c:v>776</c:v>
                </c:pt>
                <c:pt idx="6">
                  <c:v>641</c:v>
                </c:pt>
                <c:pt idx="9">
                  <c:v>642</c:v>
                </c:pt>
                <c:pt idx="12">
                  <c:v>693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100</c:v>
                </c:pt>
                <c:pt idx="3">
                  <c:v>93</c:v>
                </c:pt>
                <c:pt idx="6">
                  <c:v>87</c:v>
                </c:pt>
                <c:pt idx="9">
                  <c:v>80</c:v>
                </c:pt>
                <c:pt idx="12">
                  <c:v>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29383</c:v>
                </c:pt>
                <c:pt idx="3">
                  <c:v>28487</c:v>
                </c:pt>
                <c:pt idx="6">
                  <c:v>28424</c:v>
                </c:pt>
                <c:pt idx="9">
                  <c:v>28654</c:v>
                </c:pt>
                <c:pt idx="12">
                  <c:v>27874</c:v>
                </c:pt>
              </c:numCache>
            </c:numRef>
          </c:val>
        </c:ser>
        <c:dLbls>
          <c:showLegendKey val="0"/>
          <c:showVal val="0"/>
          <c:showCatName val="0"/>
          <c:showSerName val="0"/>
          <c:showPercent val="0"/>
          <c:showBubbleSize val="0"/>
        </c:dLbls>
        <c:gapWidth val="100"/>
        <c:overlap val="100"/>
        <c:axId val="274646392"/>
        <c:axId val="274736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4494</c:v>
                </c:pt>
                <c:pt idx="2">
                  <c:v>#N/A</c:v>
                </c:pt>
                <c:pt idx="3">
                  <c:v>#N/A</c:v>
                </c:pt>
                <c:pt idx="4">
                  <c:v>1879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74646392"/>
        <c:axId val="274736968"/>
      </c:lineChart>
      <c:catAx>
        <c:axId val="27464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736968"/>
        <c:crosses val="autoZero"/>
        <c:auto val="1"/>
        <c:lblAlgn val="ctr"/>
        <c:lblOffset val="100"/>
        <c:tickLblSkip val="1"/>
        <c:tickMarkSkip val="1"/>
        <c:noMultiLvlLbl val="0"/>
      </c:catAx>
      <c:valAx>
        <c:axId val="274736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4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41,034
40,732
230.14
26,533,906
25,343,585
1,017,649
15,727,978
27,874,410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41.0</a:t>
          </a:r>
          <a:r>
            <a:rPr kumimoji="1" lang="ja-JP" altLang="en-US" sz="1300">
              <a:latin typeface="ＭＳ Ｐゴシック"/>
            </a:rPr>
            <a:t>％）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3" name="直線コネクタ 72"/>
        <xdr:cNvCxnSpPr/>
      </xdr:nvCxnSpPr>
      <xdr:spPr>
        <a:xfrm>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6" name="直線コネクタ 75"/>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6" name="円/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4" name="円/楕円 93"/>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5" name="テキスト ボックス 94"/>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発行を抑制したため、経常収支比率は上昇したものの、合併算定替の特例による普通交付税の増額により、類似団体平均を下回っている。このため、合併算定替適用期間の終了による歳入の減少を見据え、新規採用の抑制による職員数の削減や事務事業の抜本的な見直し、経常経費の削減を図っ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16691</xdr:rowOff>
    </xdr:from>
    <xdr:to>
      <xdr:col>7</xdr:col>
      <xdr:colOff>152400</xdr:colOff>
      <xdr:row>59</xdr:row>
      <xdr:rowOff>72753</xdr:rowOff>
    </xdr:to>
    <xdr:cxnSp macro="">
      <xdr:nvCxnSpPr>
        <xdr:cNvPr id="132" name="直線コネクタ 131"/>
        <xdr:cNvCxnSpPr/>
      </xdr:nvCxnSpPr>
      <xdr:spPr>
        <a:xfrm>
          <a:off x="4114800" y="9960791"/>
          <a:ext cx="8382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16691</xdr:rowOff>
    </xdr:from>
    <xdr:to>
      <xdr:col>6</xdr:col>
      <xdr:colOff>0</xdr:colOff>
      <xdr:row>58</xdr:row>
      <xdr:rowOff>33927</xdr:rowOff>
    </xdr:to>
    <xdr:cxnSp macro="">
      <xdr:nvCxnSpPr>
        <xdr:cNvPr id="135" name="直線コネクタ 134"/>
        <xdr:cNvCxnSpPr/>
      </xdr:nvCxnSpPr>
      <xdr:spPr>
        <a:xfrm flipV="1">
          <a:off x="3225800" y="99607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20138</xdr:rowOff>
    </xdr:from>
    <xdr:to>
      <xdr:col>4</xdr:col>
      <xdr:colOff>482600</xdr:colOff>
      <xdr:row>58</xdr:row>
      <xdr:rowOff>33927</xdr:rowOff>
    </xdr:to>
    <xdr:cxnSp macro="">
      <xdr:nvCxnSpPr>
        <xdr:cNvPr id="138" name="直線コネクタ 137"/>
        <xdr:cNvCxnSpPr/>
      </xdr:nvCxnSpPr>
      <xdr:spPr>
        <a:xfrm>
          <a:off x="2336800" y="99642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150223</xdr:rowOff>
    </xdr:from>
    <xdr:to>
      <xdr:col>3</xdr:col>
      <xdr:colOff>279400</xdr:colOff>
      <xdr:row>58</xdr:row>
      <xdr:rowOff>20138</xdr:rowOff>
    </xdr:to>
    <xdr:cxnSp macro="">
      <xdr:nvCxnSpPr>
        <xdr:cNvPr id="141" name="直線コネクタ 140"/>
        <xdr:cNvCxnSpPr/>
      </xdr:nvCxnSpPr>
      <xdr:spPr>
        <a:xfrm>
          <a:off x="1447800" y="99228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21953</xdr:rowOff>
    </xdr:from>
    <xdr:to>
      <xdr:col>7</xdr:col>
      <xdr:colOff>203200</xdr:colOff>
      <xdr:row>59</xdr:row>
      <xdr:rowOff>123553</xdr:rowOff>
    </xdr:to>
    <xdr:sp macro="" textlink="">
      <xdr:nvSpPr>
        <xdr:cNvPr id="151" name="円/楕円 150"/>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38480</xdr:rowOff>
    </xdr:from>
    <xdr:ext cx="762000" cy="259045"/>
    <xdr:sp macro="" textlink="">
      <xdr:nvSpPr>
        <xdr:cNvPr id="152" name="財政構造の弾力性該当値テキスト"/>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137341</xdr:rowOff>
    </xdr:from>
    <xdr:to>
      <xdr:col>6</xdr:col>
      <xdr:colOff>50800</xdr:colOff>
      <xdr:row>58</xdr:row>
      <xdr:rowOff>67491</xdr:rowOff>
    </xdr:to>
    <xdr:sp macro="" textlink="">
      <xdr:nvSpPr>
        <xdr:cNvPr id="153" name="円/楕円 152"/>
        <xdr:cNvSpPr/>
      </xdr:nvSpPr>
      <xdr:spPr>
        <a:xfrm>
          <a:off x="40640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77668</xdr:rowOff>
    </xdr:from>
    <xdr:ext cx="736600" cy="259045"/>
    <xdr:sp macro="" textlink="">
      <xdr:nvSpPr>
        <xdr:cNvPr id="154" name="テキスト ボックス 153"/>
        <xdr:cNvSpPr txBox="1"/>
      </xdr:nvSpPr>
      <xdr:spPr>
        <a:xfrm>
          <a:off x="3733800" y="967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154577</xdr:rowOff>
    </xdr:from>
    <xdr:to>
      <xdr:col>4</xdr:col>
      <xdr:colOff>533400</xdr:colOff>
      <xdr:row>58</xdr:row>
      <xdr:rowOff>84727</xdr:rowOff>
    </xdr:to>
    <xdr:sp macro="" textlink="">
      <xdr:nvSpPr>
        <xdr:cNvPr id="155" name="円/楕円 154"/>
        <xdr:cNvSpPr/>
      </xdr:nvSpPr>
      <xdr:spPr>
        <a:xfrm>
          <a:off x="3175000" y="99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94904</xdr:rowOff>
    </xdr:from>
    <xdr:ext cx="762000" cy="259045"/>
    <xdr:sp macro="" textlink="">
      <xdr:nvSpPr>
        <xdr:cNvPr id="156" name="テキスト ボックス 155"/>
        <xdr:cNvSpPr txBox="1"/>
      </xdr:nvSpPr>
      <xdr:spPr>
        <a:xfrm>
          <a:off x="2844800" y="969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140788</xdr:rowOff>
    </xdr:from>
    <xdr:to>
      <xdr:col>3</xdr:col>
      <xdr:colOff>330200</xdr:colOff>
      <xdr:row>58</xdr:row>
      <xdr:rowOff>70938</xdr:rowOff>
    </xdr:to>
    <xdr:sp macro="" textlink="">
      <xdr:nvSpPr>
        <xdr:cNvPr id="157" name="円/楕円 156"/>
        <xdr:cNvSpPr/>
      </xdr:nvSpPr>
      <xdr:spPr>
        <a:xfrm>
          <a:off x="2286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81115</xdr:rowOff>
    </xdr:from>
    <xdr:ext cx="762000" cy="259045"/>
    <xdr:sp macro="" textlink="">
      <xdr:nvSpPr>
        <xdr:cNvPr id="158" name="テキスト ボックス 157"/>
        <xdr:cNvSpPr txBox="1"/>
      </xdr:nvSpPr>
      <xdr:spPr>
        <a:xfrm>
          <a:off x="1955800" y="96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99423</xdr:rowOff>
    </xdr:from>
    <xdr:to>
      <xdr:col>2</xdr:col>
      <xdr:colOff>127000</xdr:colOff>
      <xdr:row>58</xdr:row>
      <xdr:rowOff>29573</xdr:rowOff>
    </xdr:to>
    <xdr:sp macro="" textlink="">
      <xdr:nvSpPr>
        <xdr:cNvPr id="159" name="円/楕円 158"/>
        <xdr:cNvSpPr/>
      </xdr:nvSpPr>
      <xdr:spPr>
        <a:xfrm>
          <a:off x="13970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39750</xdr:rowOff>
    </xdr:from>
    <xdr:ext cx="762000" cy="259045"/>
    <xdr:sp macro="" textlink="">
      <xdr:nvSpPr>
        <xdr:cNvPr id="160" name="テキスト ボックス 159"/>
        <xdr:cNvSpPr txBox="1"/>
      </xdr:nvSpPr>
      <xdr:spPr>
        <a:xfrm>
          <a:off x="1066800" y="964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人件費、物件費を主要因として類似団体平均を上回っている。これは、</a:t>
          </a:r>
          <a:r>
            <a:rPr kumimoji="1" lang="en-US" altLang="ja-JP" sz="1300">
              <a:latin typeface="ＭＳ Ｐゴシック"/>
            </a:rPr>
            <a:t>7</a:t>
          </a:r>
          <a:r>
            <a:rPr kumimoji="1" lang="ja-JP" altLang="en-US" sz="1300">
              <a:latin typeface="ＭＳ Ｐゴシック"/>
            </a:rPr>
            <a:t>団体の市町村合併により、職員数が類似団体と比べ多いために人件費が高くなっていることや旧団体運営施設を合併後も継続し、類似団体に比べ公共施設が多く管理経費が高くなっているためである。今後は、効率的運営に努めるとともに、公共施設の再編を検討するなど、その他事務事業全般にわたり行財政改革を推進し、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31606</xdr:rowOff>
    </xdr:from>
    <xdr:to>
      <xdr:col>7</xdr:col>
      <xdr:colOff>152400</xdr:colOff>
      <xdr:row>83</xdr:row>
      <xdr:rowOff>70813</xdr:rowOff>
    </xdr:to>
    <xdr:cxnSp macro="">
      <xdr:nvCxnSpPr>
        <xdr:cNvPr id="192" name="直線コネクタ 191"/>
        <xdr:cNvCxnSpPr/>
      </xdr:nvCxnSpPr>
      <xdr:spPr>
        <a:xfrm>
          <a:off x="4114800" y="14261956"/>
          <a:ext cx="8382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31606</xdr:rowOff>
    </xdr:from>
    <xdr:to>
      <xdr:col>6</xdr:col>
      <xdr:colOff>0</xdr:colOff>
      <xdr:row>83</xdr:row>
      <xdr:rowOff>35097</xdr:rowOff>
    </xdr:to>
    <xdr:cxnSp macro="">
      <xdr:nvCxnSpPr>
        <xdr:cNvPr id="195" name="直線コネクタ 194"/>
        <xdr:cNvCxnSpPr/>
      </xdr:nvCxnSpPr>
      <xdr:spPr>
        <a:xfrm flipV="1">
          <a:off x="3225800" y="14261956"/>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35097</xdr:rowOff>
    </xdr:from>
    <xdr:to>
      <xdr:col>4</xdr:col>
      <xdr:colOff>482600</xdr:colOff>
      <xdr:row>83</xdr:row>
      <xdr:rowOff>49808</xdr:rowOff>
    </xdr:to>
    <xdr:cxnSp macro="">
      <xdr:nvCxnSpPr>
        <xdr:cNvPr id="198" name="直線コネクタ 197"/>
        <xdr:cNvCxnSpPr/>
      </xdr:nvCxnSpPr>
      <xdr:spPr>
        <a:xfrm flipV="1">
          <a:off x="2336800" y="14265447"/>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49808</xdr:rowOff>
    </xdr:from>
    <xdr:to>
      <xdr:col>3</xdr:col>
      <xdr:colOff>279400</xdr:colOff>
      <xdr:row>83</xdr:row>
      <xdr:rowOff>50606</xdr:rowOff>
    </xdr:to>
    <xdr:cxnSp macro="">
      <xdr:nvCxnSpPr>
        <xdr:cNvPr id="201" name="直線コネクタ 200"/>
        <xdr:cNvCxnSpPr/>
      </xdr:nvCxnSpPr>
      <xdr:spPr>
        <a:xfrm flipV="1">
          <a:off x="1447800" y="14280158"/>
          <a:ext cx="8890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20013</xdr:rowOff>
    </xdr:from>
    <xdr:to>
      <xdr:col>7</xdr:col>
      <xdr:colOff>203200</xdr:colOff>
      <xdr:row>83</xdr:row>
      <xdr:rowOff>121613</xdr:rowOff>
    </xdr:to>
    <xdr:sp macro="" textlink="">
      <xdr:nvSpPr>
        <xdr:cNvPr id="211" name="円/楕円 210"/>
        <xdr:cNvSpPr/>
      </xdr:nvSpPr>
      <xdr:spPr>
        <a:xfrm>
          <a:off x="4902200" y="142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163540</xdr:rowOff>
    </xdr:from>
    <xdr:ext cx="762000" cy="259045"/>
    <xdr:sp macro="" textlink="">
      <xdr:nvSpPr>
        <xdr:cNvPr id="212" name="人件費・物件費等の状況該当値テキスト"/>
        <xdr:cNvSpPr txBox="1"/>
      </xdr:nvSpPr>
      <xdr:spPr>
        <a:xfrm>
          <a:off x="5041900" y="1422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152256</xdr:rowOff>
    </xdr:from>
    <xdr:to>
      <xdr:col>6</xdr:col>
      <xdr:colOff>50800</xdr:colOff>
      <xdr:row>83</xdr:row>
      <xdr:rowOff>82406</xdr:rowOff>
    </xdr:to>
    <xdr:sp macro="" textlink="">
      <xdr:nvSpPr>
        <xdr:cNvPr id="213" name="円/楕円 212"/>
        <xdr:cNvSpPr/>
      </xdr:nvSpPr>
      <xdr:spPr>
        <a:xfrm>
          <a:off x="4064000" y="142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67183</xdr:rowOff>
    </xdr:from>
    <xdr:ext cx="736600" cy="259045"/>
    <xdr:sp macro="" textlink="">
      <xdr:nvSpPr>
        <xdr:cNvPr id="214" name="テキスト ボックス 213"/>
        <xdr:cNvSpPr txBox="1"/>
      </xdr:nvSpPr>
      <xdr:spPr>
        <a:xfrm>
          <a:off x="3733800" y="142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155747</xdr:rowOff>
    </xdr:from>
    <xdr:to>
      <xdr:col>4</xdr:col>
      <xdr:colOff>533400</xdr:colOff>
      <xdr:row>83</xdr:row>
      <xdr:rowOff>85897</xdr:rowOff>
    </xdr:to>
    <xdr:sp macro="" textlink="">
      <xdr:nvSpPr>
        <xdr:cNvPr id="215" name="円/楕円 214"/>
        <xdr:cNvSpPr/>
      </xdr:nvSpPr>
      <xdr:spPr>
        <a:xfrm>
          <a:off x="3175000" y="1421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70674</xdr:rowOff>
    </xdr:from>
    <xdr:ext cx="762000" cy="259045"/>
    <xdr:sp macro="" textlink="">
      <xdr:nvSpPr>
        <xdr:cNvPr id="216" name="テキスト ボックス 215"/>
        <xdr:cNvSpPr txBox="1"/>
      </xdr:nvSpPr>
      <xdr:spPr>
        <a:xfrm>
          <a:off x="2844800" y="1430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170458</xdr:rowOff>
    </xdr:from>
    <xdr:to>
      <xdr:col>3</xdr:col>
      <xdr:colOff>330200</xdr:colOff>
      <xdr:row>83</xdr:row>
      <xdr:rowOff>100608</xdr:rowOff>
    </xdr:to>
    <xdr:sp macro="" textlink="">
      <xdr:nvSpPr>
        <xdr:cNvPr id="217" name="円/楕円 216"/>
        <xdr:cNvSpPr/>
      </xdr:nvSpPr>
      <xdr:spPr>
        <a:xfrm>
          <a:off x="2286000" y="142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85385</xdr:rowOff>
    </xdr:from>
    <xdr:ext cx="762000" cy="259045"/>
    <xdr:sp macro="" textlink="">
      <xdr:nvSpPr>
        <xdr:cNvPr id="218" name="テキスト ボックス 217"/>
        <xdr:cNvSpPr txBox="1"/>
      </xdr:nvSpPr>
      <xdr:spPr>
        <a:xfrm>
          <a:off x="1955800" y="1431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171256</xdr:rowOff>
    </xdr:from>
    <xdr:to>
      <xdr:col>2</xdr:col>
      <xdr:colOff>127000</xdr:colOff>
      <xdr:row>83</xdr:row>
      <xdr:rowOff>101406</xdr:rowOff>
    </xdr:to>
    <xdr:sp macro="" textlink="">
      <xdr:nvSpPr>
        <xdr:cNvPr id="219" name="円/楕円 218"/>
        <xdr:cNvSpPr/>
      </xdr:nvSpPr>
      <xdr:spPr>
        <a:xfrm>
          <a:off x="1397000" y="142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86183</xdr:rowOff>
    </xdr:from>
    <xdr:ext cx="762000" cy="259045"/>
    <xdr:sp macro="" textlink="">
      <xdr:nvSpPr>
        <xdr:cNvPr id="220" name="テキスト ボックス 219"/>
        <xdr:cNvSpPr txBox="1"/>
      </xdr:nvSpPr>
      <xdr:spPr>
        <a:xfrm>
          <a:off x="1066800" y="1431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と比較し、給与引き下げに伴う現給保障者の割合が多いため、指数が減少している。今後も人事院勧告や千葉県人事委員会勧告の実施状況を勘案し、国や千葉県に準じた方向で給与制度の適正化を図り、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120904</xdr:rowOff>
    </xdr:to>
    <xdr:cxnSp macro="">
      <xdr:nvCxnSpPr>
        <xdr:cNvPr id="252" name="直線コネクタ 251"/>
        <xdr:cNvCxnSpPr/>
      </xdr:nvCxnSpPr>
      <xdr:spPr>
        <a:xfrm flipV="1">
          <a:off x="16179800" y="148269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120904</xdr:rowOff>
    </xdr:from>
    <xdr:to>
      <xdr:col>23</xdr:col>
      <xdr:colOff>406400</xdr:colOff>
      <xdr:row>88</xdr:row>
      <xdr:rowOff>144780</xdr:rowOff>
    </xdr:to>
    <xdr:cxnSp macro="">
      <xdr:nvCxnSpPr>
        <xdr:cNvPr id="255" name="直線コネクタ 254"/>
        <xdr:cNvCxnSpPr/>
      </xdr:nvCxnSpPr>
      <xdr:spPr>
        <a:xfrm flipV="1">
          <a:off x="15290800" y="1486560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7113</xdr:rowOff>
    </xdr:to>
    <xdr:cxnSp macro="">
      <xdr:nvCxnSpPr>
        <xdr:cNvPr id="258" name="直線コネクタ 257"/>
        <xdr:cNvCxnSpPr/>
      </xdr:nvCxnSpPr>
      <xdr:spPr>
        <a:xfrm flipV="1">
          <a:off x="14401800" y="1523238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106426</xdr:rowOff>
    </xdr:from>
    <xdr:to>
      <xdr:col>21</xdr:col>
      <xdr:colOff>0</xdr:colOff>
      <xdr:row>89</xdr:row>
      <xdr:rowOff>7113</xdr:rowOff>
    </xdr:to>
    <xdr:cxnSp macro="">
      <xdr:nvCxnSpPr>
        <xdr:cNvPr id="261" name="直線コネクタ 260"/>
        <xdr:cNvCxnSpPr/>
      </xdr:nvCxnSpPr>
      <xdr:spPr>
        <a:xfrm>
          <a:off x="13512800" y="14851126"/>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31496</xdr:rowOff>
    </xdr:from>
    <xdr:to>
      <xdr:col>24</xdr:col>
      <xdr:colOff>609600</xdr:colOff>
      <xdr:row>86</xdr:row>
      <xdr:rowOff>133096</xdr:rowOff>
    </xdr:to>
    <xdr:sp macro="" textlink="">
      <xdr:nvSpPr>
        <xdr:cNvPr id="271" name="円/楕円 270"/>
        <xdr:cNvSpPr/>
      </xdr:nvSpPr>
      <xdr:spPr>
        <a:xfrm>
          <a:off x="169672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3573</xdr:rowOff>
    </xdr:from>
    <xdr:ext cx="762000" cy="259045"/>
    <xdr:sp macro="" textlink="">
      <xdr:nvSpPr>
        <xdr:cNvPr id="272" name="給与水準   （国との比較）該当値テキスト"/>
        <xdr:cNvSpPr txBox="1"/>
      </xdr:nvSpPr>
      <xdr:spPr>
        <a:xfrm>
          <a:off x="17106900" y="1474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70104</xdr:rowOff>
    </xdr:from>
    <xdr:to>
      <xdr:col>23</xdr:col>
      <xdr:colOff>457200</xdr:colOff>
      <xdr:row>87</xdr:row>
      <xdr:rowOff>254</xdr:rowOff>
    </xdr:to>
    <xdr:sp macro="" textlink="">
      <xdr:nvSpPr>
        <xdr:cNvPr id="273" name="円/楕円 272"/>
        <xdr:cNvSpPr/>
      </xdr:nvSpPr>
      <xdr:spPr>
        <a:xfrm>
          <a:off x="16129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156481</xdr:rowOff>
    </xdr:from>
    <xdr:ext cx="736600" cy="259045"/>
    <xdr:sp macro="" textlink="">
      <xdr:nvSpPr>
        <xdr:cNvPr id="274" name="テキスト ボックス 273"/>
        <xdr:cNvSpPr txBox="1"/>
      </xdr:nvSpPr>
      <xdr:spPr>
        <a:xfrm>
          <a:off x="15798800" y="1490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5" name="円/楕円 274"/>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6" name="テキスト ボックス 275"/>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127763</xdr:rowOff>
    </xdr:from>
    <xdr:to>
      <xdr:col>21</xdr:col>
      <xdr:colOff>50800</xdr:colOff>
      <xdr:row>89</xdr:row>
      <xdr:rowOff>57913</xdr:rowOff>
    </xdr:to>
    <xdr:sp macro="" textlink="">
      <xdr:nvSpPr>
        <xdr:cNvPr id="277" name="円/楕円 276"/>
        <xdr:cNvSpPr/>
      </xdr:nvSpPr>
      <xdr:spPr>
        <a:xfrm>
          <a:off x="14351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42690</xdr:rowOff>
    </xdr:from>
    <xdr:ext cx="762000" cy="259045"/>
    <xdr:sp macro="" textlink="">
      <xdr:nvSpPr>
        <xdr:cNvPr id="278" name="テキスト ボックス 277"/>
        <xdr:cNvSpPr txBox="1"/>
      </xdr:nvSpPr>
      <xdr:spPr>
        <a:xfrm>
          <a:off x="14020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55626</xdr:rowOff>
    </xdr:from>
    <xdr:to>
      <xdr:col>19</xdr:col>
      <xdr:colOff>533400</xdr:colOff>
      <xdr:row>86</xdr:row>
      <xdr:rowOff>157226</xdr:rowOff>
    </xdr:to>
    <xdr:sp macro="" textlink="">
      <xdr:nvSpPr>
        <xdr:cNvPr id="279" name="円/楕円 278"/>
        <xdr:cNvSpPr/>
      </xdr:nvSpPr>
      <xdr:spPr>
        <a:xfrm>
          <a:off x="13462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142003</xdr:rowOff>
    </xdr:from>
    <xdr:ext cx="762000" cy="259045"/>
    <xdr:sp macro="" textlink="">
      <xdr:nvSpPr>
        <xdr:cNvPr id="280" name="テキスト ボックス 279"/>
        <xdr:cNvSpPr txBox="1"/>
      </xdr:nvSpPr>
      <xdr:spPr>
        <a:xfrm>
          <a:off x="131318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市町村合併により、職員数が類似団体平均を上回っている。定員適正化計画に基づき職員数の削減を進めるとともに、組織機構及び事業の見直し等により、より適切な定員管理に努める。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61444</xdr:rowOff>
    </xdr:from>
    <xdr:to>
      <xdr:col>24</xdr:col>
      <xdr:colOff>558800</xdr:colOff>
      <xdr:row>63</xdr:row>
      <xdr:rowOff>69487</xdr:rowOff>
    </xdr:to>
    <xdr:cxnSp macro="">
      <xdr:nvCxnSpPr>
        <xdr:cNvPr id="317" name="直線コネクタ 316"/>
        <xdr:cNvCxnSpPr/>
      </xdr:nvCxnSpPr>
      <xdr:spPr>
        <a:xfrm flipV="1">
          <a:off x="16179800" y="108627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69487</xdr:rowOff>
    </xdr:from>
    <xdr:to>
      <xdr:col>23</xdr:col>
      <xdr:colOff>406400</xdr:colOff>
      <xdr:row>63</xdr:row>
      <xdr:rowOff>105108</xdr:rowOff>
    </xdr:to>
    <xdr:cxnSp macro="">
      <xdr:nvCxnSpPr>
        <xdr:cNvPr id="320" name="直線コネクタ 319"/>
        <xdr:cNvCxnSpPr/>
      </xdr:nvCxnSpPr>
      <xdr:spPr>
        <a:xfrm flipV="1">
          <a:off x="15290800" y="10870837"/>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105108</xdr:rowOff>
    </xdr:from>
    <xdr:to>
      <xdr:col>22</xdr:col>
      <xdr:colOff>203200</xdr:colOff>
      <xdr:row>63</xdr:row>
      <xdr:rowOff>112002</xdr:rowOff>
    </xdr:to>
    <xdr:cxnSp macro="">
      <xdr:nvCxnSpPr>
        <xdr:cNvPr id="323" name="直線コネクタ 322"/>
        <xdr:cNvCxnSpPr/>
      </xdr:nvCxnSpPr>
      <xdr:spPr>
        <a:xfrm flipV="1">
          <a:off x="14401800" y="1090645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112002</xdr:rowOff>
    </xdr:from>
    <xdr:to>
      <xdr:col>21</xdr:col>
      <xdr:colOff>0</xdr:colOff>
      <xdr:row>63</xdr:row>
      <xdr:rowOff>170604</xdr:rowOff>
    </xdr:to>
    <xdr:cxnSp macro="">
      <xdr:nvCxnSpPr>
        <xdr:cNvPr id="326" name="直線コネクタ 325"/>
        <xdr:cNvCxnSpPr/>
      </xdr:nvCxnSpPr>
      <xdr:spPr>
        <a:xfrm flipV="1">
          <a:off x="13512800" y="10913352"/>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10644</xdr:rowOff>
    </xdr:from>
    <xdr:to>
      <xdr:col>24</xdr:col>
      <xdr:colOff>609600</xdr:colOff>
      <xdr:row>63</xdr:row>
      <xdr:rowOff>112244</xdr:rowOff>
    </xdr:to>
    <xdr:sp macro="" textlink="">
      <xdr:nvSpPr>
        <xdr:cNvPr id="336" name="円/楕円 335"/>
        <xdr:cNvSpPr/>
      </xdr:nvSpPr>
      <xdr:spPr>
        <a:xfrm>
          <a:off x="169672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154171</xdr:rowOff>
    </xdr:from>
    <xdr:ext cx="762000" cy="259045"/>
    <xdr:sp macro="" textlink="">
      <xdr:nvSpPr>
        <xdr:cNvPr id="337" name="定員管理の状況該当値テキスト"/>
        <xdr:cNvSpPr txBox="1"/>
      </xdr:nvSpPr>
      <xdr:spPr>
        <a:xfrm>
          <a:off x="17106900" y="1078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18687</xdr:rowOff>
    </xdr:from>
    <xdr:to>
      <xdr:col>23</xdr:col>
      <xdr:colOff>457200</xdr:colOff>
      <xdr:row>63</xdr:row>
      <xdr:rowOff>120287</xdr:rowOff>
    </xdr:to>
    <xdr:sp macro="" textlink="">
      <xdr:nvSpPr>
        <xdr:cNvPr id="338" name="円/楕円 337"/>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105064</xdr:rowOff>
    </xdr:from>
    <xdr:ext cx="736600" cy="259045"/>
    <xdr:sp macro="" textlink="">
      <xdr:nvSpPr>
        <xdr:cNvPr id="339" name="テキスト ボックス 338"/>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54308</xdr:rowOff>
    </xdr:from>
    <xdr:to>
      <xdr:col>22</xdr:col>
      <xdr:colOff>254000</xdr:colOff>
      <xdr:row>63</xdr:row>
      <xdr:rowOff>155908</xdr:rowOff>
    </xdr:to>
    <xdr:sp macro="" textlink="">
      <xdr:nvSpPr>
        <xdr:cNvPr id="340" name="円/楕円 339"/>
        <xdr:cNvSpPr/>
      </xdr:nvSpPr>
      <xdr:spPr>
        <a:xfrm>
          <a:off x="15240000" y="10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140685</xdr:rowOff>
    </xdr:from>
    <xdr:ext cx="762000" cy="259045"/>
    <xdr:sp macro="" textlink="">
      <xdr:nvSpPr>
        <xdr:cNvPr id="341" name="テキスト ボックス 340"/>
        <xdr:cNvSpPr txBox="1"/>
      </xdr:nvSpPr>
      <xdr:spPr>
        <a:xfrm>
          <a:off x="14909800" y="109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61202</xdr:rowOff>
    </xdr:from>
    <xdr:to>
      <xdr:col>21</xdr:col>
      <xdr:colOff>50800</xdr:colOff>
      <xdr:row>63</xdr:row>
      <xdr:rowOff>162802</xdr:rowOff>
    </xdr:to>
    <xdr:sp macro="" textlink="">
      <xdr:nvSpPr>
        <xdr:cNvPr id="342" name="円/楕円 341"/>
        <xdr:cNvSpPr/>
      </xdr:nvSpPr>
      <xdr:spPr>
        <a:xfrm>
          <a:off x="14351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147579</xdr:rowOff>
    </xdr:from>
    <xdr:ext cx="762000" cy="259045"/>
    <xdr:sp macro="" textlink="">
      <xdr:nvSpPr>
        <xdr:cNvPr id="343" name="テキスト ボックス 342"/>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119804</xdr:rowOff>
    </xdr:from>
    <xdr:to>
      <xdr:col>19</xdr:col>
      <xdr:colOff>533400</xdr:colOff>
      <xdr:row>64</xdr:row>
      <xdr:rowOff>49954</xdr:rowOff>
    </xdr:to>
    <xdr:sp macro="" textlink="">
      <xdr:nvSpPr>
        <xdr:cNvPr id="344" name="円/楕円 343"/>
        <xdr:cNvSpPr/>
      </xdr:nvSpPr>
      <xdr:spPr>
        <a:xfrm>
          <a:off x="13462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34731</xdr:rowOff>
    </xdr:from>
    <xdr:ext cx="762000" cy="259045"/>
    <xdr:sp macro="" textlink="">
      <xdr:nvSpPr>
        <xdr:cNvPr id="345" name="テキスト ボックス 344"/>
        <xdr:cNvSpPr txBox="1"/>
      </xdr:nvSpPr>
      <xdr:spPr>
        <a:xfrm>
          <a:off x="13131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緊急度・住民ニーズを的確に把握した事業の選択と、合併特例事業や過疎対策事業のように交付税措置のある有利な起債を利用することにより、類似団体平均を大きく下回っている。今後も投資事業の厳選や減債基金の積み立て等による実質公債費比率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69469</xdr:rowOff>
    </xdr:from>
    <xdr:to>
      <xdr:col>24</xdr:col>
      <xdr:colOff>558800</xdr:colOff>
      <xdr:row>37</xdr:row>
      <xdr:rowOff>81534</xdr:rowOff>
    </xdr:to>
    <xdr:cxnSp macro="">
      <xdr:nvCxnSpPr>
        <xdr:cNvPr id="377" name="直線コネクタ 376"/>
        <xdr:cNvCxnSpPr/>
      </xdr:nvCxnSpPr>
      <xdr:spPr>
        <a:xfrm flipV="1">
          <a:off x="16179800" y="641311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81534</xdr:rowOff>
    </xdr:from>
    <xdr:to>
      <xdr:col>23</xdr:col>
      <xdr:colOff>406400</xdr:colOff>
      <xdr:row>37</xdr:row>
      <xdr:rowOff>112903</xdr:rowOff>
    </xdr:to>
    <xdr:cxnSp macro="">
      <xdr:nvCxnSpPr>
        <xdr:cNvPr id="380" name="直線コネクタ 379"/>
        <xdr:cNvCxnSpPr/>
      </xdr:nvCxnSpPr>
      <xdr:spPr>
        <a:xfrm flipV="1">
          <a:off x="15290800" y="642518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112903</xdr:rowOff>
    </xdr:from>
    <xdr:to>
      <xdr:col>22</xdr:col>
      <xdr:colOff>203200</xdr:colOff>
      <xdr:row>37</xdr:row>
      <xdr:rowOff>144272</xdr:rowOff>
    </xdr:to>
    <xdr:cxnSp macro="">
      <xdr:nvCxnSpPr>
        <xdr:cNvPr id="383" name="直線コネクタ 382"/>
        <xdr:cNvCxnSpPr/>
      </xdr:nvCxnSpPr>
      <xdr:spPr>
        <a:xfrm flipV="1">
          <a:off x="14401800" y="645655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144272</xdr:rowOff>
    </xdr:from>
    <xdr:to>
      <xdr:col>21</xdr:col>
      <xdr:colOff>0</xdr:colOff>
      <xdr:row>37</xdr:row>
      <xdr:rowOff>168402</xdr:rowOff>
    </xdr:to>
    <xdr:cxnSp macro="">
      <xdr:nvCxnSpPr>
        <xdr:cNvPr id="386" name="直線コネクタ 385"/>
        <xdr:cNvCxnSpPr/>
      </xdr:nvCxnSpPr>
      <xdr:spPr>
        <a:xfrm flipV="1">
          <a:off x="13512800" y="64879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18669</xdr:rowOff>
    </xdr:from>
    <xdr:to>
      <xdr:col>24</xdr:col>
      <xdr:colOff>609600</xdr:colOff>
      <xdr:row>37</xdr:row>
      <xdr:rowOff>120269</xdr:rowOff>
    </xdr:to>
    <xdr:sp macro="" textlink="">
      <xdr:nvSpPr>
        <xdr:cNvPr id="396" name="円/楕円 395"/>
        <xdr:cNvSpPr/>
      </xdr:nvSpPr>
      <xdr:spPr>
        <a:xfrm>
          <a:off x="169672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111396</xdr:rowOff>
    </xdr:from>
    <xdr:ext cx="762000" cy="259045"/>
    <xdr:sp macro="" textlink="">
      <xdr:nvSpPr>
        <xdr:cNvPr id="397" name="公債費負担の状況該当値テキスト"/>
        <xdr:cNvSpPr txBox="1"/>
      </xdr:nvSpPr>
      <xdr:spPr>
        <a:xfrm>
          <a:off x="17106900" y="62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30734</xdr:rowOff>
    </xdr:from>
    <xdr:to>
      <xdr:col>23</xdr:col>
      <xdr:colOff>457200</xdr:colOff>
      <xdr:row>37</xdr:row>
      <xdr:rowOff>132334</xdr:rowOff>
    </xdr:to>
    <xdr:sp macro="" textlink="">
      <xdr:nvSpPr>
        <xdr:cNvPr id="398" name="円/楕円 397"/>
        <xdr:cNvSpPr/>
      </xdr:nvSpPr>
      <xdr:spPr>
        <a:xfrm>
          <a:off x="16129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142511</xdr:rowOff>
    </xdr:from>
    <xdr:ext cx="736600" cy="259045"/>
    <xdr:sp macro="" textlink="">
      <xdr:nvSpPr>
        <xdr:cNvPr id="399" name="テキスト ボックス 398"/>
        <xdr:cNvSpPr txBox="1"/>
      </xdr:nvSpPr>
      <xdr:spPr>
        <a:xfrm>
          <a:off x="15798800" y="614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62103</xdr:rowOff>
    </xdr:from>
    <xdr:to>
      <xdr:col>22</xdr:col>
      <xdr:colOff>254000</xdr:colOff>
      <xdr:row>37</xdr:row>
      <xdr:rowOff>163703</xdr:rowOff>
    </xdr:to>
    <xdr:sp macro="" textlink="">
      <xdr:nvSpPr>
        <xdr:cNvPr id="400" name="円/楕円 399"/>
        <xdr:cNvSpPr/>
      </xdr:nvSpPr>
      <xdr:spPr>
        <a:xfrm>
          <a:off x="15240000" y="64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2430</xdr:rowOff>
    </xdr:from>
    <xdr:ext cx="762000" cy="259045"/>
    <xdr:sp macro="" textlink="">
      <xdr:nvSpPr>
        <xdr:cNvPr id="401" name="テキスト ボックス 400"/>
        <xdr:cNvSpPr txBox="1"/>
      </xdr:nvSpPr>
      <xdr:spPr>
        <a:xfrm>
          <a:off x="14909800" y="61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93472</xdr:rowOff>
    </xdr:from>
    <xdr:to>
      <xdr:col>21</xdr:col>
      <xdr:colOff>50800</xdr:colOff>
      <xdr:row>38</xdr:row>
      <xdr:rowOff>23622</xdr:rowOff>
    </xdr:to>
    <xdr:sp macro="" textlink="">
      <xdr:nvSpPr>
        <xdr:cNvPr id="402" name="円/楕円 401"/>
        <xdr:cNvSpPr/>
      </xdr:nvSpPr>
      <xdr:spPr>
        <a:xfrm>
          <a:off x="14351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33799</xdr:rowOff>
    </xdr:from>
    <xdr:ext cx="762000" cy="259045"/>
    <xdr:sp macro="" textlink="">
      <xdr:nvSpPr>
        <xdr:cNvPr id="403" name="テキスト ボックス 402"/>
        <xdr:cNvSpPr txBox="1"/>
      </xdr:nvSpPr>
      <xdr:spPr>
        <a:xfrm>
          <a:off x="14020800" y="620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117602</xdr:rowOff>
    </xdr:from>
    <xdr:to>
      <xdr:col>19</xdr:col>
      <xdr:colOff>533400</xdr:colOff>
      <xdr:row>38</xdr:row>
      <xdr:rowOff>47752</xdr:rowOff>
    </xdr:to>
    <xdr:sp macro="" textlink="">
      <xdr:nvSpPr>
        <xdr:cNvPr id="404" name="円/楕円 403"/>
        <xdr:cNvSpPr/>
      </xdr:nvSpPr>
      <xdr:spPr>
        <a:xfrm>
          <a:off x="13462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57929</xdr:rowOff>
    </xdr:from>
    <xdr:ext cx="762000" cy="259045"/>
    <xdr:sp macro="" textlink="">
      <xdr:nvSpPr>
        <xdr:cNvPr id="405" name="テキスト ボックス 404"/>
        <xdr:cNvSpPr txBox="1"/>
      </xdr:nvSpPr>
      <xdr:spPr>
        <a:xfrm>
          <a:off x="13131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の軽減と財政構造の弾力性の確保のための減債基金への積立や、公共施設再編を見据えた公共施設等再編整備基金への積立を行うなど、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169566</xdr:rowOff>
    </xdr:from>
    <xdr:to>
      <xdr:col>21</xdr:col>
      <xdr:colOff>0</xdr:colOff>
      <xdr:row>14</xdr:row>
      <xdr:rowOff>34713</xdr:rowOff>
    </xdr:to>
    <xdr:cxnSp macro="">
      <xdr:nvCxnSpPr>
        <xdr:cNvPr id="439" name="直線コネクタ 438"/>
        <xdr:cNvCxnSpPr/>
      </xdr:nvCxnSpPr>
      <xdr:spPr>
        <a:xfrm flipV="1">
          <a:off x="13512800" y="2398416"/>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2" name="フローチャート : 判断 441"/>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3" name="テキスト ボックス 442"/>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4" name="フローチャート : 判断 443"/>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5" name="テキスト ボックス 444"/>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6" name="フローチャート : 判断 445"/>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7" name="テキスト ボックス 446"/>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48" name="フローチャート : 判断 447"/>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49" name="テキスト ボックス 448"/>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118766</xdr:rowOff>
    </xdr:from>
    <xdr:to>
      <xdr:col>21</xdr:col>
      <xdr:colOff>50800</xdr:colOff>
      <xdr:row>14</xdr:row>
      <xdr:rowOff>48916</xdr:rowOff>
    </xdr:to>
    <xdr:sp macro="" textlink="">
      <xdr:nvSpPr>
        <xdr:cNvPr id="455" name="円/楕円 454"/>
        <xdr:cNvSpPr/>
      </xdr:nvSpPr>
      <xdr:spPr>
        <a:xfrm>
          <a:off x="14351000" y="234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59093</xdr:rowOff>
    </xdr:from>
    <xdr:ext cx="762000" cy="259045"/>
    <xdr:sp macro="" textlink="">
      <xdr:nvSpPr>
        <xdr:cNvPr id="456" name="テキスト ボックス 455"/>
        <xdr:cNvSpPr txBox="1"/>
      </xdr:nvSpPr>
      <xdr:spPr>
        <a:xfrm>
          <a:off x="14020800" y="21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155363</xdr:rowOff>
    </xdr:from>
    <xdr:to>
      <xdr:col>19</xdr:col>
      <xdr:colOff>533400</xdr:colOff>
      <xdr:row>14</xdr:row>
      <xdr:rowOff>85513</xdr:rowOff>
    </xdr:to>
    <xdr:sp macro="" textlink="">
      <xdr:nvSpPr>
        <xdr:cNvPr id="457" name="円/楕円 456"/>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95690</xdr:rowOff>
    </xdr:from>
    <xdr:ext cx="762000" cy="259045"/>
    <xdr:sp macro="" textlink="">
      <xdr:nvSpPr>
        <xdr:cNvPr id="458" name="テキスト ボックス 457"/>
        <xdr:cNvSpPr txBox="1"/>
      </xdr:nvSpPr>
      <xdr:spPr>
        <a:xfrm>
          <a:off x="13131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41,034
40,732
230.14
26,533,906
25,343,585
1,017,649
15,727,978
27,874,410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類似団体と比較して大きく上回っているために、経常収支比率の人件費分が高くなっている。これは、市町村合併による旧団体からの職員を引き継いだことが大きな要因で、今後職員の定員適正化計画の取り組みにより、新規採用の抑制（一般行政職については、定年退職者の概ね</a:t>
          </a:r>
          <a:r>
            <a:rPr kumimoji="1" lang="en-US" altLang="ja-JP" sz="1300">
              <a:latin typeface="ＭＳ Ｐゴシック"/>
            </a:rPr>
            <a:t>1/10</a:t>
          </a:r>
          <a:r>
            <a:rPr kumimoji="1" lang="ja-JP" altLang="en-US" sz="1300">
              <a:latin typeface="ＭＳ Ｐゴシック"/>
            </a:rPr>
            <a:t>採用）を図る等、長期的視点に立った定員管理に努める。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115570</xdr:rowOff>
    </xdr:to>
    <xdr:cxnSp macro="">
      <xdr:nvCxnSpPr>
        <xdr:cNvPr id="64" name="直線コネクタ 63"/>
        <xdr:cNvCxnSpPr/>
      </xdr:nvCxnSpPr>
      <xdr:spPr>
        <a:xfrm>
          <a:off x="3987800" y="6390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85090</xdr:rowOff>
    </xdr:to>
    <xdr:cxnSp macro="">
      <xdr:nvCxnSpPr>
        <xdr:cNvPr id="67" name="直線コネクタ 66"/>
        <xdr:cNvCxnSpPr/>
      </xdr:nvCxnSpPr>
      <xdr:spPr>
        <a:xfrm flipV="1">
          <a:off x="3098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130810</xdr:rowOff>
    </xdr:to>
    <xdr:cxnSp macro="">
      <xdr:nvCxnSpPr>
        <xdr:cNvPr id="70" name="直線コネクタ 69"/>
        <xdr:cNvCxnSpPr/>
      </xdr:nvCxnSpPr>
      <xdr:spPr>
        <a:xfrm flipV="1">
          <a:off x="2209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130810</xdr:rowOff>
    </xdr:to>
    <xdr:cxnSp macro="">
      <xdr:nvCxnSpPr>
        <xdr:cNvPr id="73" name="直線コネクタ 72"/>
        <xdr:cNvCxnSpPr/>
      </xdr:nvCxnSpPr>
      <xdr:spPr>
        <a:xfrm>
          <a:off x="1320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5" name="円/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8" name="テキスト ボックス 87"/>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89" name="円/楕円 88"/>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0" name="テキスト ボックス 89"/>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1" name="円/楕円 90"/>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2" name="テキスト ボックス 91"/>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市町村合併前と変わらない住民サービス維持のため、旧団体運営施設を合併後も継続している。このため、類似団体に比べ、物件費に係る経常収支比率が高くなっている。また、平成</a:t>
          </a:r>
          <a:r>
            <a:rPr kumimoji="1" lang="en-US" altLang="ja-JP" sz="1300">
              <a:latin typeface="ＭＳ Ｐゴシック"/>
            </a:rPr>
            <a:t>26</a:t>
          </a:r>
          <a:r>
            <a:rPr kumimoji="1" lang="ja-JP" altLang="en-US" sz="1300">
              <a:latin typeface="ＭＳ Ｐゴシック"/>
            </a:rPr>
            <a:t>年度では、消費税率の引き上げ及び、新規事業による委託料の増加などを要因として、比率が増加した。今後は、民間委託や指定管理者制度の導入などによる効果的運営に努め、公共施設等総合管理計画に基づき、公共施設の再編を行っていく方針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135164</xdr:rowOff>
    </xdr:to>
    <xdr:cxnSp macro="">
      <xdr:nvCxnSpPr>
        <xdr:cNvPr id="127" name="直線コネクタ 126"/>
        <xdr:cNvCxnSpPr/>
      </xdr:nvCxnSpPr>
      <xdr:spPr>
        <a:xfrm>
          <a:off x="15671800" y="2832100"/>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99786</xdr:rowOff>
    </xdr:to>
    <xdr:cxnSp macro="">
      <xdr:nvCxnSpPr>
        <xdr:cNvPr id="130" name="直線コネクタ 129"/>
        <xdr:cNvCxnSpPr/>
      </xdr:nvCxnSpPr>
      <xdr:spPr>
        <a:xfrm flipV="1">
          <a:off x="14782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99786</xdr:rowOff>
    </xdr:to>
    <xdr:cxnSp macro="">
      <xdr:nvCxnSpPr>
        <xdr:cNvPr id="133" name="直線コネクタ 132"/>
        <xdr:cNvCxnSpPr/>
      </xdr:nvCxnSpPr>
      <xdr:spPr>
        <a:xfrm>
          <a:off x="13893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67129</xdr:rowOff>
    </xdr:to>
    <xdr:cxnSp macro="">
      <xdr:nvCxnSpPr>
        <xdr:cNvPr id="136" name="直線コネクタ 135"/>
        <xdr:cNvCxnSpPr/>
      </xdr:nvCxnSpPr>
      <xdr:spPr>
        <a:xfrm flipV="1">
          <a:off x="13004800" y="2788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6" name="円/楕円 145"/>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7"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0" name="円/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1" name="テキスト ボックス 150"/>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2" name="円/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4" name="円/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5" name="テキスト ボックス 154"/>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決算額は児童手当の新設などにより増加している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80735</xdr:rowOff>
    </xdr:from>
    <xdr:to>
      <xdr:col>7</xdr:col>
      <xdr:colOff>15875</xdr:colOff>
      <xdr:row>53</xdr:row>
      <xdr:rowOff>102507</xdr:rowOff>
    </xdr:to>
    <xdr:cxnSp macro="">
      <xdr:nvCxnSpPr>
        <xdr:cNvPr id="190" name="直線コネクタ 189"/>
        <xdr:cNvCxnSpPr/>
      </xdr:nvCxnSpPr>
      <xdr:spPr>
        <a:xfrm>
          <a:off x="3987800" y="9167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80735</xdr:rowOff>
    </xdr:to>
    <xdr:cxnSp macro="">
      <xdr:nvCxnSpPr>
        <xdr:cNvPr id="193" name="直線コネクタ 192"/>
        <xdr:cNvCxnSpPr/>
      </xdr:nvCxnSpPr>
      <xdr:spPr>
        <a:xfrm>
          <a:off x="3098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69850</xdr:rowOff>
    </xdr:to>
    <xdr:cxnSp macro="">
      <xdr:nvCxnSpPr>
        <xdr:cNvPr id="196" name="直線コネクタ 195"/>
        <xdr:cNvCxnSpPr/>
      </xdr:nvCxnSpPr>
      <xdr:spPr>
        <a:xfrm>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37193</xdr:rowOff>
    </xdr:to>
    <xdr:cxnSp macro="">
      <xdr:nvCxnSpPr>
        <xdr:cNvPr id="199" name="直線コネクタ 198"/>
        <xdr:cNvCxnSpPr/>
      </xdr:nvCxnSpPr>
      <xdr:spPr>
        <a:xfrm>
          <a:off x="1320800" y="9080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9" name="円/楕円 208"/>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10"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29935</xdr:rowOff>
    </xdr:from>
    <xdr:to>
      <xdr:col>5</xdr:col>
      <xdr:colOff>600075</xdr:colOff>
      <xdr:row>53</xdr:row>
      <xdr:rowOff>131535</xdr:rowOff>
    </xdr:to>
    <xdr:sp macro="" textlink="">
      <xdr:nvSpPr>
        <xdr:cNvPr id="211" name="円/楕円 210"/>
        <xdr:cNvSpPr/>
      </xdr:nvSpPr>
      <xdr:spPr>
        <a:xfrm>
          <a:off x="3937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141712</xdr:rowOff>
    </xdr:from>
    <xdr:ext cx="736600" cy="259045"/>
    <xdr:sp macro="" textlink="">
      <xdr:nvSpPr>
        <xdr:cNvPr id="212" name="テキスト ボックス 211"/>
        <xdr:cNvSpPr txBox="1"/>
      </xdr:nvSpPr>
      <xdr:spPr>
        <a:xfrm>
          <a:off x="3606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3" name="円/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5" name="円/楕円 214"/>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6" name="テキスト ボックス 215"/>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主な内容は、国民健康保険特別会計、後期高齢者医療特別会計、介護保険特別会計への操出金である。その他に係る経常収支比率は、類似団体よりも良好な数値で推移しているが、決算自体は増加している。これは、医療費の増加や所得の減少など構造的な要因が原因であるため、解決は非常に困難であるが、予防事業等の実施により操出増加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115570</xdr:rowOff>
    </xdr:to>
    <xdr:cxnSp macro="">
      <xdr:nvCxnSpPr>
        <xdr:cNvPr id="251" name="直線コネクタ 250"/>
        <xdr:cNvCxnSpPr/>
      </xdr:nvCxnSpPr>
      <xdr:spPr>
        <a:xfrm>
          <a:off x="15671800" y="9484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62230</xdr:rowOff>
    </xdr:to>
    <xdr:cxnSp macro="">
      <xdr:nvCxnSpPr>
        <xdr:cNvPr id="254" name="直線コネクタ 253"/>
        <xdr:cNvCxnSpPr/>
      </xdr:nvCxnSpPr>
      <xdr:spPr>
        <a:xfrm flipV="1">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62230</xdr:rowOff>
    </xdr:to>
    <xdr:cxnSp macro="">
      <xdr:nvCxnSpPr>
        <xdr:cNvPr id="257" name="直線コネクタ 256"/>
        <xdr:cNvCxnSpPr/>
      </xdr:nvCxnSpPr>
      <xdr:spPr>
        <a:xfrm>
          <a:off x="13893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16510</xdr:rowOff>
    </xdr:to>
    <xdr:cxnSp macro="">
      <xdr:nvCxnSpPr>
        <xdr:cNvPr id="260" name="直線コネクタ 259"/>
        <xdr:cNvCxnSpPr/>
      </xdr:nvCxnSpPr>
      <xdr:spPr>
        <a:xfrm>
          <a:off x="13004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0" name="円/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2" name="円/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4" name="円/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6" name="円/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7" name="テキスト ボックス 276"/>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8" name="円/楕円 277"/>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9" name="テキスト ボックス 278"/>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43180</xdr:rowOff>
    </xdr:to>
    <xdr:cxnSp macro="">
      <xdr:nvCxnSpPr>
        <xdr:cNvPr id="311" name="直線コネクタ 310"/>
        <xdr:cNvCxnSpPr/>
      </xdr:nvCxnSpPr>
      <xdr:spPr>
        <a:xfrm flipV="1">
          <a:off x="15671800" y="6032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39370</xdr:rowOff>
    </xdr:from>
    <xdr:to>
      <xdr:col>22</xdr:col>
      <xdr:colOff>565150</xdr:colOff>
      <xdr:row>35</xdr:row>
      <xdr:rowOff>43180</xdr:rowOff>
    </xdr:to>
    <xdr:cxnSp macro="">
      <xdr:nvCxnSpPr>
        <xdr:cNvPr id="314" name="直線コネクタ 313"/>
        <xdr:cNvCxnSpPr/>
      </xdr:nvCxnSpPr>
      <xdr:spPr>
        <a:xfrm>
          <a:off x="14782800" y="6040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46990</xdr:rowOff>
    </xdr:to>
    <xdr:cxnSp macro="">
      <xdr:nvCxnSpPr>
        <xdr:cNvPr id="317" name="直線コネクタ 316"/>
        <xdr:cNvCxnSpPr/>
      </xdr:nvCxnSpPr>
      <xdr:spPr>
        <a:xfrm flipV="1">
          <a:off x="13893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50800</xdr:rowOff>
    </xdr:to>
    <xdr:cxnSp macro="">
      <xdr:nvCxnSpPr>
        <xdr:cNvPr id="320" name="直線コネクタ 319"/>
        <xdr:cNvCxnSpPr/>
      </xdr:nvCxnSpPr>
      <xdr:spPr>
        <a:xfrm flipV="1">
          <a:off x="13004800" y="6047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0" name="円/楕円 329"/>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1"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163830</xdr:rowOff>
    </xdr:from>
    <xdr:to>
      <xdr:col>22</xdr:col>
      <xdr:colOff>615950</xdr:colOff>
      <xdr:row>35</xdr:row>
      <xdr:rowOff>93980</xdr:rowOff>
    </xdr:to>
    <xdr:sp macro="" textlink="">
      <xdr:nvSpPr>
        <xdr:cNvPr id="332" name="円/楕円 331"/>
        <xdr:cNvSpPr/>
      </xdr:nvSpPr>
      <xdr:spPr>
        <a:xfrm>
          <a:off x="15621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104157</xdr:rowOff>
    </xdr:from>
    <xdr:ext cx="736600" cy="259045"/>
    <xdr:sp macro="" textlink="">
      <xdr:nvSpPr>
        <xdr:cNvPr id="333" name="テキスト ボックス 332"/>
        <xdr:cNvSpPr txBox="1"/>
      </xdr:nvSpPr>
      <xdr:spPr>
        <a:xfrm>
          <a:off x="15290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4" name="円/楕円 333"/>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5" name="テキスト ボックス 334"/>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6" name="円/楕円 335"/>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7" name="テキスト ボックス 336"/>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0</xdr:rowOff>
    </xdr:from>
    <xdr:to>
      <xdr:col>19</xdr:col>
      <xdr:colOff>6350</xdr:colOff>
      <xdr:row>35</xdr:row>
      <xdr:rowOff>101600</xdr:rowOff>
    </xdr:to>
    <xdr:sp macro="" textlink="">
      <xdr:nvSpPr>
        <xdr:cNvPr id="338" name="円/楕円 337"/>
        <xdr:cNvSpPr/>
      </xdr:nvSpPr>
      <xdr:spPr>
        <a:xfrm>
          <a:off x="12954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111777</xdr:rowOff>
    </xdr:from>
    <xdr:ext cx="762000" cy="259045"/>
    <xdr:sp macro="" textlink="">
      <xdr:nvSpPr>
        <xdr:cNvPr id="339" name="テキスト ボックス 338"/>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年度借入れ分より、償還期間を短縮したことにより、増加している。引き続き、後世への負担の軽減と財政構造の弾力性の確保のため、減債基金への積立を行うなど、財政の健全化に努める。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xdr:rowOff>
    </xdr:from>
    <xdr:to>
      <xdr:col>7</xdr:col>
      <xdr:colOff>15875</xdr:colOff>
      <xdr:row>75</xdr:row>
      <xdr:rowOff>71755</xdr:rowOff>
    </xdr:to>
    <xdr:cxnSp macro="">
      <xdr:nvCxnSpPr>
        <xdr:cNvPr id="371" name="直線コネクタ 370"/>
        <xdr:cNvCxnSpPr/>
      </xdr:nvCxnSpPr>
      <xdr:spPr>
        <a:xfrm>
          <a:off x="3987800" y="128733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xdr:rowOff>
    </xdr:from>
    <xdr:to>
      <xdr:col>5</xdr:col>
      <xdr:colOff>549275</xdr:colOff>
      <xdr:row>75</xdr:row>
      <xdr:rowOff>14605</xdr:rowOff>
    </xdr:to>
    <xdr:cxnSp macro="">
      <xdr:nvCxnSpPr>
        <xdr:cNvPr id="374" name="直線コネクタ 373"/>
        <xdr:cNvCxnSpPr/>
      </xdr:nvCxnSpPr>
      <xdr:spPr>
        <a:xfrm>
          <a:off x="3098800" y="12873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18415</xdr:rowOff>
    </xdr:to>
    <xdr:cxnSp macro="">
      <xdr:nvCxnSpPr>
        <xdr:cNvPr id="377" name="直線コネクタ 376"/>
        <xdr:cNvCxnSpPr/>
      </xdr:nvCxnSpPr>
      <xdr:spPr>
        <a:xfrm flipV="1">
          <a:off x="2209800" y="128733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18415</xdr:rowOff>
    </xdr:from>
    <xdr:to>
      <xdr:col>3</xdr:col>
      <xdr:colOff>142875</xdr:colOff>
      <xdr:row>75</xdr:row>
      <xdr:rowOff>18415</xdr:rowOff>
    </xdr:to>
    <xdr:cxnSp macro="">
      <xdr:nvCxnSpPr>
        <xdr:cNvPr id="380" name="直線コネクタ 379"/>
        <xdr:cNvCxnSpPr/>
      </xdr:nvCxnSpPr>
      <xdr:spPr>
        <a:xfrm>
          <a:off x="1320800" y="12877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20955</xdr:rowOff>
    </xdr:from>
    <xdr:to>
      <xdr:col>7</xdr:col>
      <xdr:colOff>66675</xdr:colOff>
      <xdr:row>75</xdr:row>
      <xdr:rowOff>122555</xdr:rowOff>
    </xdr:to>
    <xdr:sp macro="" textlink="">
      <xdr:nvSpPr>
        <xdr:cNvPr id="390" name="円/楕円 389"/>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164482</xdr:rowOff>
    </xdr:from>
    <xdr:ext cx="762000" cy="259045"/>
    <xdr:sp macro="" textlink="">
      <xdr:nvSpPr>
        <xdr:cNvPr id="391" name="公債費該当値テキスト"/>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135255</xdr:rowOff>
    </xdr:from>
    <xdr:to>
      <xdr:col>5</xdr:col>
      <xdr:colOff>600075</xdr:colOff>
      <xdr:row>75</xdr:row>
      <xdr:rowOff>65405</xdr:rowOff>
    </xdr:to>
    <xdr:sp macro="" textlink="">
      <xdr:nvSpPr>
        <xdr:cNvPr id="392" name="円/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135255</xdr:rowOff>
    </xdr:from>
    <xdr:to>
      <xdr:col>4</xdr:col>
      <xdr:colOff>396875</xdr:colOff>
      <xdr:row>75</xdr:row>
      <xdr:rowOff>65405</xdr:rowOff>
    </xdr:to>
    <xdr:sp macro="" textlink="">
      <xdr:nvSpPr>
        <xdr:cNvPr id="394" name="円/楕円 393"/>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75582</xdr:rowOff>
    </xdr:from>
    <xdr:ext cx="762000" cy="259045"/>
    <xdr:sp macro="" textlink="">
      <xdr:nvSpPr>
        <xdr:cNvPr id="395" name="テキスト ボックス 394"/>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139065</xdr:rowOff>
    </xdr:from>
    <xdr:to>
      <xdr:col>3</xdr:col>
      <xdr:colOff>193675</xdr:colOff>
      <xdr:row>75</xdr:row>
      <xdr:rowOff>69215</xdr:rowOff>
    </xdr:to>
    <xdr:sp macro="" textlink="">
      <xdr:nvSpPr>
        <xdr:cNvPr id="396" name="円/楕円 395"/>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79392</xdr:rowOff>
    </xdr:from>
    <xdr:ext cx="762000" cy="259045"/>
    <xdr:sp macro="" textlink="">
      <xdr:nvSpPr>
        <xdr:cNvPr id="397" name="テキスト ボックス 396"/>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139065</xdr:rowOff>
    </xdr:from>
    <xdr:to>
      <xdr:col>1</xdr:col>
      <xdr:colOff>676275</xdr:colOff>
      <xdr:row>75</xdr:row>
      <xdr:rowOff>69215</xdr:rowOff>
    </xdr:to>
    <xdr:sp macro="" textlink="">
      <xdr:nvSpPr>
        <xdr:cNvPr id="398" name="円/楕円 397"/>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79392</xdr:rowOff>
    </xdr:from>
    <xdr:ext cx="762000" cy="259045"/>
    <xdr:sp macro="" textlink="">
      <xdr:nvSpPr>
        <xdr:cNvPr id="399" name="テキスト ボックス 398"/>
        <xdr:cNvSpPr txBox="1"/>
      </xdr:nvSpPr>
      <xdr:spPr>
        <a:xfrm>
          <a:off x="939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類似団体平均よりも良好な数値で推移している。これは、普通交付税額等の増加によるところが大きいため、平成</a:t>
          </a:r>
          <a:r>
            <a:rPr kumimoji="1" lang="en-US" altLang="ja-JP" sz="1300">
              <a:latin typeface="ＭＳ Ｐゴシック"/>
            </a:rPr>
            <a:t>28</a:t>
          </a:r>
          <a:r>
            <a:rPr kumimoji="1" lang="ja-JP" altLang="en-US" sz="1300">
              <a:latin typeface="ＭＳ Ｐゴシック"/>
            </a:rPr>
            <a:t>年度以降、急激に悪化する恐れがある。そのため、主に合併により増加した人件費や物件費の計画的な削減に努める。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76</xdr:row>
      <xdr:rowOff>62230</xdr:rowOff>
    </xdr:to>
    <xdr:cxnSp macro="">
      <xdr:nvCxnSpPr>
        <xdr:cNvPr id="432" name="直線コネクタ 431"/>
        <xdr:cNvCxnSpPr/>
      </xdr:nvCxnSpPr>
      <xdr:spPr>
        <a:xfrm>
          <a:off x="15671800" y="129552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115570</xdr:rowOff>
    </xdr:to>
    <xdr:cxnSp macro="">
      <xdr:nvCxnSpPr>
        <xdr:cNvPr id="435" name="直線コネクタ 434"/>
        <xdr:cNvCxnSpPr/>
      </xdr:nvCxnSpPr>
      <xdr:spPr>
        <a:xfrm flipV="1">
          <a:off x="14782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115570</xdr:rowOff>
    </xdr:to>
    <xdr:cxnSp macro="">
      <xdr:nvCxnSpPr>
        <xdr:cNvPr id="438" name="直線コネクタ 437"/>
        <xdr:cNvCxnSpPr/>
      </xdr:nvCxnSpPr>
      <xdr:spPr>
        <a:xfrm>
          <a:off x="13893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92710</xdr:rowOff>
    </xdr:to>
    <xdr:cxnSp macro="">
      <xdr:nvCxnSpPr>
        <xdr:cNvPr id="441" name="直線コネクタ 440"/>
        <xdr:cNvCxnSpPr/>
      </xdr:nvCxnSpPr>
      <xdr:spPr>
        <a:xfrm>
          <a:off x="13004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11430</xdr:rowOff>
    </xdr:from>
    <xdr:to>
      <xdr:col>24</xdr:col>
      <xdr:colOff>82550</xdr:colOff>
      <xdr:row>76</xdr:row>
      <xdr:rowOff>113030</xdr:rowOff>
    </xdr:to>
    <xdr:sp macro="" textlink="">
      <xdr:nvSpPr>
        <xdr:cNvPr id="451" name="円/楕円 450"/>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27957</xdr:rowOff>
    </xdr:from>
    <xdr:ext cx="762000" cy="259045"/>
    <xdr:sp macro="" textlink="">
      <xdr:nvSpPr>
        <xdr:cNvPr id="452"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53" name="円/楕円 452"/>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54" name="テキスト ボックス 453"/>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5" name="円/楕円 454"/>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6" name="テキスト ボックス 45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7" name="円/楕円 456"/>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8" name="テキスト ボックス 457"/>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9" name="円/楕円 458"/>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60" name="テキスト ボックス 459"/>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千葉県南房総市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52934</xdr:rowOff>
    </xdr:from>
    <xdr:to>
      <xdr:col>4</xdr:col>
      <xdr:colOff>1117600</xdr:colOff>
      <xdr:row>16</xdr:row>
      <xdr:rowOff>86665</xdr:rowOff>
    </xdr:to>
    <xdr:cxnSp macro="">
      <xdr:nvCxnSpPr>
        <xdr:cNvPr id="50" name="直線コネクタ 49"/>
        <xdr:cNvCxnSpPr/>
      </xdr:nvCxnSpPr>
      <xdr:spPr bwMode="auto">
        <a:xfrm flipV="1">
          <a:off x="5003800" y="2843759"/>
          <a:ext cx="647700" cy="3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26784</xdr:rowOff>
    </xdr:from>
    <xdr:to>
      <xdr:col>4</xdr:col>
      <xdr:colOff>469900</xdr:colOff>
      <xdr:row>16</xdr:row>
      <xdr:rowOff>86665</xdr:rowOff>
    </xdr:to>
    <xdr:cxnSp macro="">
      <xdr:nvCxnSpPr>
        <xdr:cNvPr id="53" name="直線コネクタ 52"/>
        <xdr:cNvCxnSpPr/>
      </xdr:nvCxnSpPr>
      <xdr:spPr bwMode="auto">
        <a:xfrm>
          <a:off x="4305300" y="2817609"/>
          <a:ext cx="698500" cy="5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147688</xdr:rowOff>
    </xdr:from>
    <xdr:to>
      <xdr:col>3</xdr:col>
      <xdr:colOff>904875</xdr:colOff>
      <xdr:row>16</xdr:row>
      <xdr:rowOff>26784</xdr:rowOff>
    </xdr:to>
    <xdr:cxnSp macro="">
      <xdr:nvCxnSpPr>
        <xdr:cNvPr id="56" name="直線コネクタ 55"/>
        <xdr:cNvCxnSpPr/>
      </xdr:nvCxnSpPr>
      <xdr:spPr bwMode="auto">
        <a:xfrm>
          <a:off x="3606800" y="2767063"/>
          <a:ext cx="698500" cy="5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147688</xdr:rowOff>
    </xdr:from>
    <xdr:to>
      <xdr:col>3</xdr:col>
      <xdr:colOff>206375</xdr:colOff>
      <xdr:row>15</xdr:row>
      <xdr:rowOff>156083</xdr:rowOff>
    </xdr:to>
    <xdr:cxnSp macro="">
      <xdr:nvCxnSpPr>
        <xdr:cNvPr id="59" name="直線コネクタ 58"/>
        <xdr:cNvCxnSpPr/>
      </xdr:nvCxnSpPr>
      <xdr:spPr bwMode="auto">
        <a:xfrm flipV="1">
          <a:off x="2908300" y="2767063"/>
          <a:ext cx="698500" cy="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2134</xdr:rowOff>
    </xdr:from>
    <xdr:to>
      <xdr:col>5</xdr:col>
      <xdr:colOff>34925</xdr:colOff>
      <xdr:row>16</xdr:row>
      <xdr:rowOff>103734</xdr:rowOff>
    </xdr:to>
    <xdr:sp macro="" textlink="">
      <xdr:nvSpPr>
        <xdr:cNvPr id="69" name="円/楕円 68"/>
        <xdr:cNvSpPr/>
      </xdr:nvSpPr>
      <xdr:spPr bwMode="auto">
        <a:xfrm>
          <a:off x="5600700" y="279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18661</xdr:rowOff>
    </xdr:from>
    <xdr:ext cx="762000" cy="259045"/>
    <xdr:sp macro="" textlink="">
      <xdr:nvSpPr>
        <xdr:cNvPr id="70" name="人口1人当たり決算額の推移該当値テキスト130"/>
        <xdr:cNvSpPr txBox="1"/>
      </xdr:nvSpPr>
      <xdr:spPr>
        <a:xfrm>
          <a:off x="57404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35865</xdr:rowOff>
    </xdr:from>
    <xdr:to>
      <xdr:col>4</xdr:col>
      <xdr:colOff>520700</xdr:colOff>
      <xdr:row>16</xdr:row>
      <xdr:rowOff>137465</xdr:rowOff>
    </xdr:to>
    <xdr:sp macro="" textlink="">
      <xdr:nvSpPr>
        <xdr:cNvPr id="71" name="円/楕円 70"/>
        <xdr:cNvSpPr/>
      </xdr:nvSpPr>
      <xdr:spPr bwMode="auto">
        <a:xfrm>
          <a:off x="4953000" y="282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147642</xdr:rowOff>
    </xdr:from>
    <xdr:ext cx="736600" cy="259045"/>
    <xdr:sp macro="" textlink="">
      <xdr:nvSpPr>
        <xdr:cNvPr id="72" name="テキスト ボックス 71"/>
        <xdr:cNvSpPr txBox="1"/>
      </xdr:nvSpPr>
      <xdr:spPr>
        <a:xfrm>
          <a:off x="4622800" y="259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147434</xdr:rowOff>
    </xdr:from>
    <xdr:to>
      <xdr:col>3</xdr:col>
      <xdr:colOff>955675</xdr:colOff>
      <xdr:row>16</xdr:row>
      <xdr:rowOff>77584</xdr:rowOff>
    </xdr:to>
    <xdr:sp macro="" textlink="">
      <xdr:nvSpPr>
        <xdr:cNvPr id="73" name="円/楕円 72"/>
        <xdr:cNvSpPr/>
      </xdr:nvSpPr>
      <xdr:spPr bwMode="auto">
        <a:xfrm>
          <a:off x="4254500" y="276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87761</xdr:rowOff>
    </xdr:from>
    <xdr:ext cx="762000" cy="259045"/>
    <xdr:sp macro="" textlink="">
      <xdr:nvSpPr>
        <xdr:cNvPr id="74" name="テキスト ボックス 73"/>
        <xdr:cNvSpPr txBox="1"/>
      </xdr:nvSpPr>
      <xdr:spPr>
        <a:xfrm>
          <a:off x="3924300" y="25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96888</xdr:rowOff>
    </xdr:from>
    <xdr:to>
      <xdr:col>3</xdr:col>
      <xdr:colOff>257175</xdr:colOff>
      <xdr:row>16</xdr:row>
      <xdr:rowOff>27038</xdr:rowOff>
    </xdr:to>
    <xdr:sp macro="" textlink="">
      <xdr:nvSpPr>
        <xdr:cNvPr id="75" name="円/楕円 74"/>
        <xdr:cNvSpPr/>
      </xdr:nvSpPr>
      <xdr:spPr bwMode="auto">
        <a:xfrm>
          <a:off x="3556000" y="271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37215</xdr:rowOff>
    </xdr:from>
    <xdr:ext cx="762000" cy="259045"/>
    <xdr:sp macro="" textlink="">
      <xdr:nvSpPr>
        <xdr:cNvPr id="76" name="テキスト ボックス 75"/>
        <xdr:cNvSpPr txBox="1"/>
      </xdr:nvSpPr>
      <xdr:spPr>
        <a:xfrm>
          <a:off x="3225800" y="248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105283</xdr:rowOff>
    </xdr:from>
    <xdr:to>
      <xdr:col>2</xdr:col>
      <xdr:colOff>692150</xdr:colOff>
      <xdr:row>16</xdr:row>
      <xdr:rowOff>35433</xdr:rowOff>
    </xdr:to>
    <xdr:sp macro="" textlink="">
      <xdr:nvSpPr>
        <xdr:cNvPr id="77" name="円/楕円 76"/>
        <xdr:cNvSpPr/>
      </xdr:nvSpPr>
      <xdr:spPr bwMode="auto">
        <a:xfrm>
          <a:off x="2857500" y="272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45610</xdr:rowOff>
    </xdr:from>
    <xdr:ext cx="762000" cy="259045"/>
    <xdr:sp macro="" textlink="">
      <xdr:nvSpPr>
        <xdr:cNvPr id="78" name="テキスト ボックス 77"/>
        <xdr:cNvSpPr txBox="1"/>
      </xdr:nvSpPr>
      <xdr:spPr>
        <a:xfrm>
          <a:off x="2527300" y="249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8063</xdr:rowOff>
    </xdr:from>
    <xdr:to>
      <xdr:col>4</xdr:col>
      <xdr:colOff>1117600</xdr:colOff>
      <xdr:row>38</xdr:row>
      <xdr:rowOff>21672</xdr:rowOff>
    </xdr:to>
    <xdr:cxnSp macro="">
      <xdr:nvCxnSpPr>
        <xdr:cNvPr id="112" name="直線コネクタ 111"/>
        <xdr:cNvCxnSpPr/>
      </xdr:nvCxnSpPr>
      <xdr:spPr bwMode="auto">
        <a:xfrm flipV="1">
          <a:off x="5003800" y="7475663"/>
          <a:ext cx="647700" cy="1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6947</xdr:rowOff>
    </xdr:from>
    <xdr:to>
      <xdr:col>4</xdr:col>
      <xdr:colOff>469900</xdr:colOff>
      <xdr:row>38</xdr:row>
      <xdr:rowOff>21672</xdr:rowOff>
    </xdr:to>
    <xdr:cxnSp macro="">
      <xdr:nvCxnSpPr>
        <xdr:cNvPr id="115" name="直線コネクタ 114"/>
        <xdr:cNvCxnSpPr/>
      </xdr:nvCxnSpPr>
      <xdr:spPr bwMode="auto">
        <a:xfrm>
          <a:off x="4305300" y="7474547"/>
          <a:ext cx="698500" cy="1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331018</xdr:rowOff>
    </xdr:from>
    <xdr:to>
      <xdr:col>3</xdr:col>
      <xdr:colOff>904875</xdr:colOff>
      <xdr:row>38</xdr:row>
      <xdr:rowOff>6947</xdr:rowOff>
    </xdr:to>
    <xdr:cxnSp macro="">
      <xdr:nvCxnSpPr>
        <xdr:cNvPr id="118" name="直線コネクタ 117"/>
        <xdr:cNvCxnSpPr/>
      </xdr:nvCxnSpPr>
      <xdr:spPr bwMode="auto">
        <a:xfrm>
          <a:off x="3606800" y="7455718"/>
          <a:ext cx="698500" cy="1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316033</xdr:rowOff>
    </xdr:from>
    <xdr:to>
      <xdr:col>3</xdr:col>
      <xdr:colOff>206375</xdr:colOff>
      <xdr:row>37</xdr:row>
      <xdr:rowOff>331018</xdr:rowOff>
    </xdr:to>
    <xdr:cxnSp macro="">
      <xdr:nvCxnSpPr>
        <xdr:cNvPr id="121" name="直線コネクタ 120"/>
        <xdr:cNvCxnSpPr/>
      </xdr:nvCxnSpPr>
      <xdr:spPr bwMode="auto">
        <a:xfrm>
          <a:off x="2908300" y="7440733"/>
          <a:ext cx="698500" cy="1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300163</xdr:rowOff>
    </xdr:from>
    <xdr:to>
      <xdr:col>5</xdr:col>
      <xdr:colOff>34925</xdr:colOff>
      <xdr:row>38</xdr:row>
      <xdr:rowOff>58863</xdr:rowOff>
    </xdr:to>
    <xdr:sp macro="" textlink="">
      <xdr:nvSpPr>
        <xdr:cNvPr id="131" name="円/楕円 130"/>
        <xdr:cNvSpPr/>
      </xdr:nvSpPr>
      <xdr:spPr bwMode="auto">
        <a:xfrm>
          <a:off x="5600700" y="74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313772</xdr:rowOff>
    </xdr:from>
    <xdr:to>
      <xdr:col>4</xdr:col>
      <xdr:colOff>520700</xdr:colOff>
      <xdr:row>38</xdr:row>
      <xdr:rowOff>72472</xdr:rowOff>
    </xdr:to>
    <xdr:sp macro="" textlink="">
      <xdr:nvSpPr>
        <xdr:cNvPr id="133" name="円/楕円 132"/>
        <xdr:cNvSpPr/>
      </xdr:nvSpPr>
      <xdr:spPr bwMode="auto">
        <a:xfrm>
          <a:off x="4953000" y="743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57249</xdr:rowOff>
    </xdr:from>
    <xdr:ext cx="736600" cy="259045"/>
    <xdr:sp macro="" textlink="">
      <xdr:nvSpPr>
        <xdr:cNvPr id="134" name="テキスト ボックス 133"/>
        <xdr:cNvSpPr txBox="1"/>
      </xdr:nvSpPr>
      <xdr:spPr>
        <a:xfrm>
          <a:off x="4622800" y="752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299047</xdr:rowOff>
    </xdr:from>
    <xdr:to>
      <xdr:col>3</xdr:col>
      <xdr:colOff>955675</xdr:colOff>
      <xdr:row>38</xdr:row>
      <xdr:rowOff>57747</xdr:rowOff>
    </xdr:to>
    <xdr:sp macro="" textlink="">
      <xdr:nvSpPr>
        <xdr:cNvPr id="135" name="円/楕円 134"/>
        <xdr:cNvSpPr/>
      </xdr:nvSpPr>
      <xdr:spPr bwMode="auto">
        <a:xfrm>
          <a:off x="4254500" y="742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42524</xdr:rowOff>
    </xdr:from>
    <xdr:ext cx="762000" cy="259045"/>
    <xdr:sp macro="" textlink="">
      <xdr:nvSpPr>
        <xdr:cNvPr id="136" name="テキスト ボックス 135"/>
        <xdr:cNvSpPr txBox="1"/>
      </xdr:nvSpPr>
      <xdr:spPr>
        <a:xfrm>
          <a:off x="3924300" y="75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280218</xdr:rowOff>
    </xdr:from>
    <xdr:to>
      <xdr:col>3</xdr:col>
      <xdr:colOff>257175</xdr:colOff>
      <xdr:row>38</xdr:row>
      <xdr:rowOff>38918</xdr:rowOff>
    </xdr:to>
    <xdr:sp macro="" textlink="">
      <xdr:nvSpPr>
        <xdr:cNvPr id="137" name="円/楕円 136"/>
        <xdr:cNvSpPr/>
      </xdr:nvSpPr>
      <xdr:spPr bwMode="auto">
        <a:xfrm>
          <a:off x="3556000" y="740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23695</xdr:rowOff>
    </xdr:from>
    <xdr:ext cx="762000" cy="259045"/>
    <xdr:sp macro="" textlink="">
      <xdr:nvSpPr>
        <xdr:cNvPr id="138" name="テキスト ボックス 137"/>
        <xdr:cNvSpPr txBox="1"/>
      </xdr:nvSpPr>
      <xdr:spPr>
        <a:xfrm>
          <a:off x="3225800" y="749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265233</xdr:rowOff>
    </xdr:from>
    <xdr:to>
      <xdr:col>2</xdr:col>
      <xdr:colOff>692150</xdr:colOff>
      <xdr:row>38</xdr:row>
      <xdr:rowOff>23933</xdr:rowOff>
    </xdr:to>
    <xdr:sp macro="" textlink="">
      <xdr:nvSpPr>
        <xdr:cNvPr id="139" name="円/楕円 138"/>
        <xdr:cNvSpPr/>
      </xdr:nvSpPr>
      <xdr:spPr bwMode="auto">
        <a:xfrm>
          <a:off x="2857500" y="738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8710</xdr:rowOff>
    </xdr:from>
    <xdr:ext cx="762000" cy="259045"/>
    <xdr:sp macro="" textlink="">
      <xdr:nvSpPr>
        <xdr:cNvPr id="140" name="テキスト ボックス 139"/>
        <xdr:cNvSpPr txBox="1"/>
      </xdr:nvSpPr>
      <xdr:spPr>
        <a:xfrm>
          <a:off x="2527300" y="747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までは、普通交付税額や臨時財政対策債発行可能額の増加に加え、国の経済危機対策に係る交付金等の有効活用により、必要な事業を行いつつ、財政調整基金や減債基金への積立てを行ったため、各比率は増加傾向であ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年度は臨時財政対策債を発行せず、特定目的基金への積立てのため、財政調整基金を繰入れたため、各比率が減少した。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これまでは、新規起債を臨時財政対策債、合併特例事業債、過疎対策事業債等、普通交付税に高率で算入される非常に有利なものに限定してきたため、比率は減少傾向にあった。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では比率が増加しているが、これは、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借入れ分より、償還期間の短縮を実施したためである。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今後も有利な起債の活用に努めるとともに、減債基金への計画的な積立等を行い、公債費負担の低減を図る。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年度をピークに依然として高水準にあるものの、充当可能基金と基準財政需要額算入見込額の増加額はそれを上回り、平成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年度以降、一貫して減少している。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今後、普通交付税算定に係る優遇が終了すると、充当可能基金の増加が見込めなくなることから、主に起債の抑制を図る必要がある。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26533906</v>
      </c>
      <c r="BO4" s="349"/>
      <c r="BP4" s="349"/>
      <c r="BQ4" s="349"/>
      <c r="BR4" s="349"/>
      <c r="BS4" s="349"/>
      <c r="BT4" s="349"/>
      <c r="BU4" s="350"/>
      <c r="BV4" s="348">
        <v>25193889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25343585</v>
      </c>
      <c r="BO5" s="386"/>
      <c r="BP5" s="386"/>
      <c r="BQ5" s="386"/>
      <c r="BR5" s="386"/>
      <c r="BS5" s="386"/>
      <c r="BT5" s="386"/>
      <c r="BU5" s="387"/>
      <c r="BV5" s="385">
        <v>23787539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87.4</v>
      </c>
      <c r="CU5" s="383"/>
      <c r="CV5" s="383"/>
      <c r="CW5" s="383"/>
      <c r="CX5" s="383"/>
      <c r="CY5" s="383"/>
      <c r="CZ5" s="383"/>
      <c r="DA5" s="384"/>
      <c r="DB5" s="382">
        <v>80.8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1190321</v>
      </c>
      <c r="BO6" s="386"/>
      <c r="BP6" s="386"/>
      <c r="BQ6" s="386"/>
      <c r="BR6" s="386"/>
      <c r="BS6" s="386"/>
      <c r="BT6" s="386"/>
      <c r="BU6" s="387"/>
      <c r="BV6" s="385">
        <v>1406350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87.4</v>
      </c>
      <c r="CU6" s="423"/>
      <c r="CV6" s="423"/>
      <c r="CW6" s="423"/>
      <c r="CX6" s="423"/>
      <c r="CY6" s="423"/>
      <c r="CZ6" s="423"/>
      <c r="DA6" s="424"/>
      <c r="DB6" s="422">
        <v>85.2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172672</v>
      </c>
      <c r="BO7" s="386"/>
      <c r="BP7" s="386"/>
      <c r="BQ7" s="386"/>
      <c r="BR7" s="386"/>
      <c r="BS7" s="386"/>
      <c r="BT7" s="386"/>
      <c r="BU7" s="387"/>
      <c r="BV7" s="385">
        <v>126797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15727978</v>
      </c>
      <c r="CU7" s="386"/>
      <c r="CV7" s="386"/>
      <c r="CW7" s="386"/>
      <c r="CX7" s="386"/>
      <c r="CY7" s="386"/>
      <c r="CZ7" s="386"/>
      <c r="DA7" s="387"/>
      <c r="DB7" s="385">
        <v>15646523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1017649</v>
      </c>
      <c r="BO8" s="386"/>
      <c r="BP8" s="386"/>
      <c r="BQ8" s="386"/>
      <c r="BR8" s="386"/>
      <c r="BS8" s="386"/>
      <c r="BT8" s="386"/>
      <c r="BU8" s="387"/>
      <c r="BV8" s="385">
        <v>1279553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0.36</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42104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-261904</v>
      </c>
      <c r="BO9" s="386"/>
      <c r="BP9" s="386"/>
      <c r="BQ9" s="386"/>
      <c r="BR9" s="386"/>
      <c r="BS9" s="386"/>
      <c r="BT9" s="386"/>
      <c r="BU9" s="387"/>
      <c r="BV9" s="385">
        <v>179016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17.100000000000001</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44763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15301</v>
      </c>
      <c r="BO10" s="386"/>
      <c r="BP10" s="386"/>
      <c r="BQ10" s="386"/>
      <c r="BR10" s="386"/>
      <c r="BS10" s="386"/>
      <c r="BT10" s="386"/>
      <c r="BU10" s="387"/>
      <c r="BV10" s="385">
        <v>13215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41034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2015130</v>
      </c>
      <c r="BO12" s="386"/>
      <c r="BP12" s="386"/>
      <c r="BQ12" s="386"/>
      <c r="BR12" s="386"/>
      <c r="BS12" s="386"/>
      <c r="BT12" s="386"/>
      <c r="BU12" s="387"/>
      <c r="BV12" s="385">
        <v>291932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40732</v>
      </c>
      <c r="S13" s="467"/>
      <c r="T13" s="467"/>
      <c r="U13" s="467"/>
      <c r="V13" s="468"/>
      <c r="W13" s="401" t="s">
        <v>124</v>
      </c>
      <c r="X13" s="402"/>
      <c r="Y13" s="402"/>
      <c r="Z13" s="402"/>
      <c r="AA13" s="402"/>
      <c r="AB13" s="392"/>
      <c r="AC13" s="436">
        <v>4332</v>
      </c>
      <c r="AD13" s="437"/>
      <c r="AE13" s="437"/>
      <c r="AF13" s="437"/>
      <c r="AG13" s="476"/>
      <c r="AH13" s="436">
        <v>5838</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-2261733</v>
      </c>
      <c r="BO13" s="386"/>
      <c r="BP13" s="386"/>
      <c r="BQ13" s="386"/>
      <c r="BR13" s="386"/>
      <c r="BS13" s="386"/>
      <c r="BT13" s="386"/>
      <c r="BU13" s="387"/>
      <c r="BV13" s="385">
        <v>-99701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41675</v>
      </c>
      <c r="S14" s="467"/>
      <c r="T14" s="467"/>
      <c r="U14" s="467"/>
      <c r="V14" s="468"/>
      <c r="W14" s="375"/>
      <c r="X14" s="376"/>
      <c r="Y14" s="376"/>
      <c r="Z14" s="376"/>
      <c r="AA14" s="376"/>
      <c r="AB14" s="365"/>
      <c r="AC14" s="469">
        <v>21.1</v>
      </c>
      <c r="AD14" s="470"/>
      <c r="AE14" s="470"/>
      <c r="AF14" s="470"/>
      <c r="AG14" s="471"/>
      <c r="AH14" s="469">
        <v>24.9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41348</v>
      </c>
      <c r="S15" s="467"/>
      <c r="T15" s="467"/>
      <c r="U15" s="467"/>
      <c r="V15" s="468"/>
      <c r="W15" s="401" t="s">
        <v>130</v>
      </c>
      <c r="X15" s="402"/>
      <c r="Y15" s="402"/>
      <c r="Z15" s="402"/>
      <c r="AA15" s="402"/>
      <c r="AB15" s="392"/>
      <c r="AC15" s="436">
        <v>3459</v>
      </c>
      <c r="AD15" s="437"/>
      <c r="AE15" s="437"/>
      <c r="AF15" s="437"/>
      <c r="AG15" s="476"/>
      <c r="AH15" s="436">
        <v>4076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3696215</v>
      </c>
      <c r="BO15" s="349"/>
      <c r="BP15" s="349"/>
      <c r="BQ15" s="349"/>
      <c r="BR15" s="349"/>
      <c r="BS15" s="349"/>
      <c r="BT15" s="349"/>
      <c r="BU15" s="350"/>
      <c r="BV15" s="348">
        <v>3588536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16.899999999999999</v>
      </c>
      <c r="AD16" s="470"/>
      <c r="AE16" s="470"/>
      <c r="AF16" s="470"/>
      <c r="AG16" s="471"/>
      <c r="AH16" s="469">
        <v>17.399999999999999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10450406</v>
      </c>
      <c r="BO16" s="386"/>
      <c r="BP16" s="386"/>
      <c r="BQ16" s="386"/>
      <c r="BR16" s="386"/>
      <c r="BS16" s="386"/>
      <c r="BT16" s="386"/>
      <c r="BU16" s="387"/>
      <c r="BV16" s="385">
        <v>9985737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12695</v>
      </c>
      <c r="AD17" s="437"/>
      <c r="AE17" s="437"/>
      <c r="AF17" s="437"/>
      <c r="AG17" s="476"/>
      <c r="AH17" s="436">
        <v>13434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4710299</v>
      </c>
      <c r="BO17" s="386"/>
      <c r="BP17" s="386"/>
      <c r="BQ17" s="386"/>
      <c r="BR17" s="386"/>
      <c r="BS17" s="386"/>
      <c r="BT17" s="386"/>
      <c r="BU17" s="387"/>
      <c r="BV17" s="385">
        <v>4580570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230.14</v>
      </c>
      <c r="M18" s="498"/>
      <c r="N18" s="498"/>
      <c r="O18" s="498"/>
      <c r="P18" s="498"/>
      <c r="Q18" s="498"/>
      <c r="R18" s="499"/>
      <c r="S18" s="499"/>
      <c r="T18" s="499"/>
      <c r="U18" s="499"/>
      <c r="V18" s="500"/>
      <c r="W18" s="403"/>
      <c r="X18" s="404"/>
      <c r="Y18" s="404"/>
      <c r="Z18" s="404"/>
      <c r="AA18" s="404"/>
      <c r="AB18" s="395"/>
      <c r="AC18" s="501">
        <v>62</v>
      </c>
      <c r="AD18" s="502"/>
      <c r="AE18" s="502"/>
      <c r="AF18" s="502"/>
      <c r="AG18" s="503"/>
      <c r="AH18" s="501">
        <v>57.2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13065034</v>
      </c>
      <c r="BO18" s="386"/>
      <c r="BP18" s="386"/>
      <c r="BQ18" s="386"/>
      <c r="BR18" s="386"/>
      <c r="BS18" s="386"/>
      <c r="BT18" s="386"/>
      <c r="BU18" s="387"/>
      <c r="BV18" s="385">
        <v>12624555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183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19341449</v>
      </c>
      <c r="BO19" s="386"/>
      <c r="BP19" s="386"/>
      <c r="BQ19" s="386"/>
      <c r="BR19" s="386"/>
      <c r="BS19" s="386"/>
      <c r="BT19" s="386"/>
      <c r="BU19" s="387"/>
      <c r="BV19" s="385">
        <v>18792915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15575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27874410</v>
      </c>
      <c r="BO23" s="386"/>
      <c r="BP23" s="386"/>
      <c r="BQ23" s="386"/>
      <c r="BR23" s="386"/>
      <c r="BS23" s="386"/>
      <c r="BT23" s="386"/>
      <c r="BU23" s="387"/>
      <c r="BV23" s="385">
        <v>28654418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8300</v>
      </c>
      <c r="R24" s="437"/>
      <c r="S24" s="437"/>
      <c r="T24" s="437"/>
      <c r="U24" s="437"/>
      <c r="V24" s="476"/>
      <c r="W24" s="531"/>
      <c r="X24" s="519"/>
      <c r="Y24" s="520"/>
      <c r="Z24" s="435" t="s">
        <v>153</v>
      </c>
      <c r="AA24" s="415"/>
      <c r="AB24" s="415"/>
      <c r="AC24" s="415"/>
      <c r="AD24" s="415"/>
      <c r="AE24" s="415"/>
      <c r="AF24" s="415"/>
      <c r="AG24" s="416"/>
      <c r="AH24" s="436">
        <v>414</v>
      </c>
      <c r="AI24" s="437"/>
      <c r="AJ24" s="437"/>
      <c r="AK24" s="437"/>
      <c r="AL24" s="476"/>
      <c r="AM24" s="436">
        <v>1358748</v>
      </c>
      <c r="AN24" s="437"/>
      <c r="AO24" s="437"/>
      <c r="AP24" s="437"/>
      <c r="AQ24" s="437"/>
      <c r="AR24" s="476"/>
      <c r="AS24" s="436">
        <v>3282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16685929</v>
      </c>
      <c r="BO24" s="386"/>
      <c r="BP24" s="386"/>
      <c r="BQ24" s="386"/>
      <c r="BR24" s="386"/>
      <c r="BS24" s="386"/>
      <c r="BT24" s="386"/>
      <c r="BU24" s="387"/>
      <c r="BV24" s="385">
        <v>18116835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6940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1501383</v>
      </c>
      <c r="BO25" s="349"/>
      <c r="BP25" s="349"/>
      <c r="BQ25" s="349"/>
      <c r="BR25" s="349"/>
      <c r="BS25" s="349"/>
      <c r="BT25" s="349"/>
      <c r="BU25" s="350"/>
      <c r="BV25" s="348">
        <v>2534888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6410</v>
      </c>
      <c r="R26" s="437"/>
      <c r="S26" s="437"/>
      <c r="T26" s="437"/>
      <c r="U26" s="437"/>
      <c r="V26" s="476"/>
      <c r="W26" s="531"/>
      <c r="X26" s="519"/>
      <c r="Y26" s="520"/>
      <c r="Z26" s="435" t="s">
        <v>159</v>
      </c>
      <c r="AA26" s="541"/>
      <c r="AB26" s="541"/>
      <c r="AC26" s="541"/>
      <c r="AD26" s="541"/>
      <c r="AE26" s="541"/>
      <c r="AF26" s="541"/>
      <c r="AG26" s="542"/>
      <c r="AH26" s="436">
        <v>33</v>
      </c>
      <c r="AI26" s="437"/>
      <c r="AJ26" s="437"/>
      <c r="AK26" s="437"/>
      <c r="AL26" s="476"/>
      <c r="AM26" s="436">
        <v>81444</v>
      </c>
      <c r="AN26" s="437"/>
      <c r="AO26" s="437"/>
      <c r="AP26" s="437"/>
      <c r="AQ26" s="437"/>
      <c r="AR26" s="476"/>
      <c r="AS26" s="436">
        <v>2468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4130</v>
      </c>
      <c r="R27" s="437"/>
      <c r="S27" s="437"/>
      <c r="T27" s="437"/>
      <c r="U27" s="437"/>
      <c r="V27" s="476"/>
      <c r="W27" s="531"/>
      <c r="X27" s="519"/>
      <c r="Y27" s="520"/>
      <c r="Z27" s="435" t="s">
        <v>162</v>
      </c>
      <c r="AA27" s="415"/>
      <c r="AB27" s="415"/>
      <c r="AC27" s="415"/>
      <c r="AD27" s="415"/>
      <c r="AE27" s="415"/>
      <c r="AF27" s="415"/>
      <c r="AG27" s="416"/>
      <c r="AH27" s="436">
        <v>41</v>
      </c>
      <c r="AI27" s="437"/>
      <c r="AJ27" s="437"/>
      <c r="AK27" s="437"/>
      <c r="AL27" s="476"/>
      <c r="AM27" s="436">
        <v>136940</v>
      </c>
      <c r="AN27" s="437"/>
      <c r="AO27" s="437"/>
      <c r="AP27" s="437"/>
      <c r="AQ27" s="437"/>
      <c r="AR27" s="476"/>
      <c r="AS27" s="436">
        <v>3340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100000</v>
      </c>
      <c r="BO27" s="555"/>
      <c r="BP27" s="555"/>
      <c r="BQ27" s="555"/>
      <c r="BR27" s="555"/>
      <c r="BS27" s="555"/>
      <c r="BT27" s="555"/>
      <c r="BU27" s="556"/>
      <c r="BV27" s="554">
        <v>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3600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5025968</v>
      </c>
      <c r="BO28" s="349"/>
      <c r="BP28" s="349"/>
      <c r="BQ28" s="349"/>
      <c r="BR28" s="349"/>
      <c r="BS28" s="349"/>
      <c r="BT28" s="349"/>
      <c r="BU28" s="350"/>
      <c r="BV28" s="348">
        <v>7025797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3370</v>
      </c>
      <c r="R29" s="437"/>
      <c r="S29" s="437"/>
      <c r="T29" s="437"/>
      <c r="U29" s="437"/>
      <c r="V29" s="476"/>
      <c r="W29" s="532"/>
      <c r="X29" s="533"/>
      <c r="Y29" s="534"/>
      <c r="Z29" s="435" t="s">
        <v>169</v>
      </c>
      <c r="AA29" s="415"/>
      <c r="AB29" s="415"/>
      <c r="AC29" s="415"/>
      <c r="AD29" s="415"/>
      <c r="AE29" s="415"/>
      <c r="AF29" s="415"/>
      <c r="AG29" s="416"/>
      <c r="AH29" s="436">
        <v>455</v>
      </c>
      <c r="AI29" s="437"/>
      <c r="AJ29" s="437"/>
      <c r="AK29" s="437"/>
      <c r="AL29" s="476"/>
      <c r="AM29" s="436">
        <v>1495688</v>
      </c>
      <c r="AN29" s="437"/>
      <c r="AO29" s="437"/>
      <c r="AP29" s="437"/>
      <c r="AQ29" s="437"/>
      <c r="AR29" s="476"/>
      <c r="AS29" s="436">
        <v>3287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4556077</v>
      </c>
      <c r="BO29" s="386"/>
      <c r="BP29" s="386"/>
      <c r="BQ29" s="386"/>
      <c r="BR29" s="386"/>
      <c r="BS29" s="386"/>
      <c r="BT29" s="386"/>
      <c r="BU29" s="387"/>
      <c r="BV29" s="385">
        <v>3705073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11185790</v>
      </c>
      <c r="BO30" s="555"/>
      <c r="BP30" s="555"/>
      <c r="BQ30" s="555"/>
      <c r="BR30" s="555"/>
      <c r="BS30" s="555"/>
      <c r="BT30" s="555"/>
      <c r="BU30" s="556"/>
      <c r="BV30" s="554">
        <v>8864433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富楽里とみやま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国保病院事業会計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千倉黒潮物産センター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ちば南房総</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南房総農業支援センター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安房郡市広域市町村圏事務組合（一般会計）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鋸南地区環境衛生組合（一般会計）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南房総広域水道企業団（水道用水供給事業会計）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三芳水道企業団（水道事業会計）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0" t="s">
        <v>24</v>
      </c>
      <c r="C41" s="1171"/>
      <c r="D41" s="81"/>
      <c r="E41" s="1176" t="s">
        <v>25</v>
      </c>
      <c r="F41" s="1176"/>
      <c r="G41" s="1176"/>
      <c r="H41" s="1177"/>
      <c r="I41" s="82">
        <v>29383</v>
      </c>
      <c r="J41" s="83">
        <v>28487</v>
      </c>
      <c r="K41" s="83">
        <v>28424</v>
      </c>
      <c r="L41" s="83">
        <v>28654</v>
      </c>
      <c r="M41" s="84">
        <v>27874</v>
      </c>
    </row>
    <row r="42" spans="2:13" ht="27.75" customHeight="1">
      <c r="B42" s="1172"/>
      <c r="C42" s="1173"/>
      <c r="D42" s="85"/>
      <c r="E42" s="1178" t="s">
        <v>26</v>
      </c>
      <c r="F42" s="1178"/>
      <c r="G42" s="1178"/>
      <c r="H42" s="1179"/>
      <c r="I42" s="86">
        <v>100</v>
      </c>
      <c r="J42" s="87">
        <v>93</v>
      </c>
      <c r="K42" s="87">
        <v>87</v>
      </c>
      <c r="L42" s="87">
        <v>80</v>
      </c>
      <c r="M42" s="88">
        <v>74</v>
      </c>
    </row>
    <row r="43" spans="2:13" ht="27.75" customHeight="1">
      <c r="B43" s="1172"/>
      <c r="C43" s="1173"/>
      <c r="D43" s="85"/>
      <c r="E43" s="1178" t="s">
        <v>27</v>
      </c>
      <c r="F43" s="1178"/>
      <c r="G43" s="1178"/>
      <c r="H43" s="1179"/>
      <c r="I43" s="86">
        <v>924</v>
      </c>
      <c r="J43" s="87">
        <v>776</v>
      </c>
      <c r="K43" s="87">
        <v>641</v>
      </c>
      <c r="L43" s="87">
        <v>642</v>
      </c>
      <c r="M43" s="88">
        <v>693</v>
      </c>
    </row>
    <row r="44" spans="2:13" ht="27.75" customHeight="1">
      <c r="B44" s="1172"/>
      <c r="C44" s="1173"/>
      <c r="D44" s="85"/>
      <c r="E44" s="1178" t="s">
        <v>28</v>
      </c>
      <c r="F44" s="1178"/>
      <c r="G44" s="1178"/>
      <c r="H44" s="1179"/>
      <c r="I44" s="86">
        <v>487</v>
      </c>
      <c r="J44" s="87">
        <v>540</v>
      </c>
      <c r="K44" s="87">
        <v>530</v>
      </c>
      <c r="L44" s="87">
        <v>461</v>
      </c>
      <c r="M44" s="88">
        <v>413</v>
      </c>
    </row>
    <row r="45" spans="2:13" ht="27.75" customHeight="1">
      <c r="B45" s="1172"/>
      <c r="C45" s="1173"/>
      <c r="D45" s="85"/>
      <c r="E45" s="1178" t="s">
        <v>29</v>
      </c>
      <c r="F45" s="1178"/>
      <c r="G45" s="1178"/>
      <c r="H45" s="1179"/>
      <c r="I45" s="86">
        <v>7814</v>
      </c>
      <c r="J45" s="87">
        <v>7693</v>
      </c>
      <c r="K45" s="87">
        <v>7509</v>
      </c>
      <c r="L45" s="87">
        <v>7205</v>
      </c>
      <c r="M45" s="88">
        <v>6715</v>
      </c>
    </row>
    <row r="46" spans="2:13" ht="27.75" customHeight="1">
      <c r="B46" s="1172"/>
      <c r="C46" s="1173"/>
      <c r="D46" s="85"/>
      <c r="E46" s="1178" t="s">
        <v>30</v>
      </c>
      <c r="F46" s="1178"/>
      <c r="G46" s="1178"/>
      <c r="H46" s="1179"/>
      <c r="I46" s="86">
        <v>0</v>
      </c>
      <c r="J46" s="87" t="s">
        <v>478</v>
      </c>
      <c r="K46" s="87" t="s">
        <v>478</v>
      </c>
      <c r="L46" s="87" t="s">
        <v>478</v>
      </c>
      <c r="M46" s="88" t="s">
        <v>478</v>
      </c>
    </row>
    <row r="47" spans="2:13" ht="27.75" customHeight="1">
      <c r="B47" s="1172"/>
      <c r="C47" s="1173"/>
      <c r="D47" s="85"/>
      <c r="E47" s="1178" t="s">
        <v>31</v>
      </c>
      <c r="F47" s="1178"/>
      <c r="G47" s="1178"/>
      <c r="H47" s="1179"/>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80" t="s">
        <v>33</v>
      </c>
      <c r="C49" s="1181"/>
      <c r="D49" s="89"/>
      <c r="E49" s="1178" t="s">
        <v>34</v>
      </c>
      <c r="F49" s="1178"/>
      <c r="G49" s="1178"/>
      <c r="H49" s="1179"/>
      <c r="I49" s="86">
        <v>10116</v>
      </c>
      <c r="J49" s="87">
        <v>12071</v>
      </c>
      <c r="K49" s="87">
        <v>14044</v>
      </c>
      <c r="L49" s="87">
        <v>15701</v>
      </c>
      <c r="M49" s="88">
        <v>17167</v>
      </c>
    </row>
    <row r="50" spans="2:13" ht="27.75" customHeight="1">
      <c r="B50" s="1172"/>
      <c r="C50" s="1173"/>
      <c r="D50" s="85"/>
      <c r="E50" s="1178" t="s">
        <v>35</v>
      </c>
      <c r="F50" s="1178"/>
      <c r="G50" s="1178"/>
      <c r="H50" s="1179"/>
      <c r="I50" s="86">
        <v>297</v>
      </c>
      <c r="J50" s="87">
        <v>276</v>
      </c>
      <c r="K50" s="87">
        <v>254</v>
      </c>
      <c r="L50" s="87">
        <v>230</v>
      </c>
      <c r="M50" s="88">
        <v>206</v>
      </c>
    </row>
    <row r="51" spans="2:13" ht="27.75" customHeight="1">
      <c r="B51" s="1174"/>
      <c r="C51" s="1175"/>
      <c r="D51" s="85"/>
      <c r="E51" s="1178" t="s">
        <v>36</v>
      </c>
      <c r="F51" s="1178"/>
      <c r="G51" s="1178"/>
      <c r="H51" s="1179"/>
      <c r="I51" s="86">
        <v>23801</v>
      </c>
      <c r="J51" s="87">
        <v>23363</v>
      </c>
      <c r="K51" s="87">
        <v>23812</v>
      </c>
      <c r="L51" s="87">
        <v>24119</v>
      </c>
      <c r="M51" s="88">
        <v>24035</v>
      </c>
    </row>
    <row r="52" spans="2:13" ht="27.75" customHeight="1" thickBot="1">
      <c r="B52" s="1182" t="s">
        <v>37</v>
      </c>
      <c r="C52" s="1183"/>
      <c r="D52" s="90"/>
      <c r="E52" s="1184" t="s">
        <v>38</v>
      </c>
      <c r="F52" s="1184"/>
      <c r="G52" s="1184"/>
      <c r="H52" s="1185"/>
      <c r="I52" s="91">
        <v>4494</v>
      </c>
      <c r="J52" s="92">
        <v>1879</v>
      </c>
      <c r="K52" s="92">
        <v>-919</v>
      </c>
      <c r="L52" s="92">
        <v>-3007</v>
      </c>
      <c r="M52" s="93">
        <v>-5640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90679</v>
      </c>
      <c r="E3" s="116"/>
      <c r="F3" s="117">
        <v>78670</v>
      </c>
      <c r="G3" s="118"/>
      <c r="H3" s="119"/>
    </row>
    <row r="4" spans="1:8">
      <c r="A4" s="120"/>
      <c r="B4" s="121"/>
      <c r="C4" s="122"/>
      <c r="D4" s="123">
        <v>49724</v>
      </c>
      <c r="E4" s="124"/>
      <c r="F4" s="125">
        <v>38094</v>
      </c>
      <c r="G4" s="126"/>
      <c r="H4" s="127"/>
    </row>
    <row r="5" spans="1:8">
      <c r="A5" s="108" t="s">
        <v>510</v>
      </c>
      <c r="B5" s="113"/>
      <c r="C5" s="114"/>
      <c r="D5" s="115">
        <v>56720</v>
      </c>
      <c r="E5" s="116"/>
      <c r="F5" s="117">
        <v>67201</v>
      </c>
      <c r="G5" s="118"/>
      <c r="H5" s="119"/>
    </row>
    <row r="6" spans="1:8">
      <c r="A6" s="120"/>
      <c r="B6" s="121"/>
      <c r="C6" s="122"/>
      <c r="D6" s="123">
        <v>46501</v>
      </c>
      <c r="E6" s="124"/>
      <c r="F6" s="125">
        <v>35210</v>
      </c>
      <c r="G6" s="126"/>
      <c r="H6" s="127"/>
    </row>
    <row r="7" spans="1:8">
      <c r="A7" s="108" t="s">
        <v>511</v>
      </c>
      <c r="B7" s="113"/>
      <c r="C7" s="114"/>
      <c r="D7" s="115">
        <v>63214</v>
      </c>
      <c r="E7" s="116"/>
      <c r="F7" s="117">
        <v>75709</v>
      </c>
      <c r="G7" s="118"/>
      <c r="H7" s="119"/>
    </row>
    <row r="8" spans="1:8">
      <c r="A8" s="120"/>
      <c r="B8" s="121"/>
      <c r="C8" s="122"/>
      <c r="D8" s="123">
        <v>48120</v>
      </c>
      <c r="E8" s="124"/>
      <c r="F8" s="125">
        <v>35212</v>
      </c>
      <c r="G8" s="126"/>
      <c r="H8" s="127"/>
    </row>
    <row r="9" spans="1:8">
      <c r="A9" s="108" t="s">
        <v>512</v>
      </c>
      <c r="B9" s="113"/>
      <c r="C9" s="114"/>
      <c r="D9" s="115">
        <v>101061</v>
      </c>
      <c r="E9" s="116"/>
      <c r="F9" s="117">
        <v>90961</v>
      </c>
      <c r="G9" s="118"/>
      <c r="H9" s="119"/>
    </row>
    <row r="10" spans="1:8">
      <c r="A10" s="120"/>
      <c r="B10" s="121"/>
      <c r="C10" s="122"/>
      <c r="D10" s="123">
        <v>66876</v>
      </c>
      <c r="E10" s="124"/>
      <c r="F10" s="125">
        <v>37720</v>
      </c>
      <c r="G10" s="126"/>
      <c r="H10" s="127"/>
    </row>
    <row r="11" spans="1:8">
      <c r="A11" s="108" t="s">
        <v>513</v>
      </c>
      <c r="B11" s="113"/>
      <c r="C11" s="114"/>
      <c r="D11" s="115">
        <v>96982</v>
      </c>
      <c r="E11" s="116"/>
      <c r="F11" s="117">
        <v>106614</v>
      </c>
      <c r="G11" s="118"/>
      <c r="H11" s="119"/>
    </row>
    <row r="12" spans="1:8">
      <c r="A12" s="120"/>
      <c r="B12" s="121"/>
      <c r="C12" s="128"/>
      <c r="D12" s="123">
        <v>58349</v>
      </c>
      <c r="E12" s="124"/>
      <c r="F12" s="125">
        <v>45545</v>
      </c>
      <c r="G12" s="126"/>
      <c r="H12" s="127"/>
    </row>
    <row r="13" spans="1:8">
      <c r="A13" s="108"/>
      <c r="B13" s="113"/>
      <c r="C13" s="129"/>
      <c r="D13" s="130">
        <v>81731</v>
      </c>
      <c r="E13" s="131"/>
      <c r="F13" s="132">
        <v>83831</v>
      </c>
      <c r="G13" s="133"/>
      <c r="H13" s="119"/>
    </row>
    <row r="14" spans="1:8">
      <c r="A14" s="120"/>
      <c r="B14" s="121"/>
      <c r="C14" s="122"/>
      <c r="D14" s="123">
        <v>53914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6.43</v>
      </c>
      <c r="C19" s="134">
        <f>ROUND(VALUE(SUBSTITUTE(実質収支比率等に係る経年分析!G$48,"▲","-")),2)</f>
        <v>7.46</v>
      </c>
      <c r="D19" s="134">
        <f>ROUND(VALUE(SUBSTITUTE(実質収支比率等に係る経年分析!H$48,"▲","-")),2)</f>
        <v>7.07</v>
      </c>
      <c r="E19" s="134">
        <f>ROUND(VALUE(SUBSTITUTE(実質収支比率等に係る経年分析!I$48,"▲","-")),2)</f>
        <v>8.18</v>
      </c>
      <c r="F19" s="134">
        <f>ROUND(VALUE(SUBSTITUTE(実質収支比率等に係る経年分析!J$48,"▲","-")),2)</f>
        <v>6.47</v>
      </c>
    </row>
    <row r="20" spans="1:11">
      <c r="A20" s="134" t="s">
        <v>43</v>
      </c>
      <c r="B20" s="134">
        <f>ROUND(VALUE(SUBSTITUTE(実質収支比率等に係る経年分析!F$47,"▲","-")),2)</f>
        <v>38.28</v>
      </c>
      <c r="C20" s="134">
        <f>ROUND(VALUE(SUBSTITUTE(実質収支比率等に係る経年分析!G$47,"▲","-")),2)</f>
        <v>48.08</v>
      </c>
      <c r="D20" s="134">
        <f>ROUND(VALUE(SUBSTITUTE(実質収支比率等に係る経年分析!H$47,"▲","-")),2)</f>
        <v>46.95</v>
      </c>
      <c r="E20" s="134">
        <f>ROUND(VALUE(SUBSTITUTE(実質収支比率等に係る経年分析!I$47,"▲","-")),2)</f>
        <v>44.9</v>
      </c>
      <c r="F20" s="134">
        <f>ROUND(VALUE(SUBSTITUTE(実質収支比率等に係る経年分析!J$47,"▲","-")),2)</f>
        <v>31.96</v>
      </c>
    </row>
    <row r="21" spans="1:11">
      <c r="A21" s="134" t="s">
        <v>44</v>
      </c>
      <c r="B21" s="134">
        <f>IF(ISNUMBER(VALUE(SUBSTITUTE(実質収支比率等に係る経年分析!F$49,"▲","-"))),ROUND(VALUE(SUBSTITUTE(実質収支比率等に係る経年分析!F$49,"▲","-")),2),NA())</f>
        <v>9.0399999999999991</v>
      </c>
      <c r="C21" s="134">
        <f>IF(ISNUMBER(VALUE(SUBSTITUTE(実質収支比率等に係る経年分析!G$49,"▲","-"))),ROUND(VALUE(SUBSTITUTE(実質収支比率等に係る経年分析!G$49,"▲","-")),2),NA())</f>
        <v>9.76</v>
      </c>
      <c r="D21" s="134">
        <f>IF(ISNUMBER(VALUE(SUBSTITUTE(実質収支比率等に係る経年分析!H$49,"▲","-"))),ROUND(VALUE(SUBSTITUTE(実質収支比率等に係る経年分析!H$49,"▲","-")),2),NA())</f>
        <v>-2.88</v>
      </c>
      <c r="E21" s="134">
        <f>IF(ISNUMBER(VALUE(SUBSTITUTE(実質収支比率等に係る経年分析!I$49,"▲","-"))),ROUND(VALUE(SUBSTITUTE(実質収支比率等に係る経年分析!I$49,"▲","-")),2),NA())</f>
        <v>-0.64</v>
      </c>
      <c r="F21" s="134">
        <f>IF(ISNUMBER(VALUE(SUBSTITUTE(実質収支比率等に係る経年分析!J$49,"▲","-"))),ROUND(VALUE(SUBSTITUTE(実質収支比率等に係る経年分析!J$49,"▲","-")),2),NA())</f>
        <v>-14.38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1.1100000000000001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国保病院事業会計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2.4700000000000002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2330</v>
      </c>
      <c r="E42" s="136"/>
      <c r="F42" s="136"/>
      <c r="G42" s="136">
        <f>'実質公債費比率（分子）の構造'!L$52</f>
        <v>2401</v>
      </c>
      <c r="H42" s="136"/>
      <c r="I42" s="136"/>
      <c r="J42" s="136">
        <f>'実質公債費比率（分子）の構造'!M$52</f>
        <v>2411</v>
      </c>
      <c r="K42" s="136"/>
      <c r="L42" s="136"/>
      <c r="M42" s="136">
        <f>'実質公債費比率（分子）の構造'!N$52</f>
        <v>2485</v>
      </c>
      <c r="N42" s="136"/>
      <c r="O42" s="136"/>
      <c r="P42" s="136">
        <f>'実質公債費比率（分子）の構造'!O$52</f>
        <v>2662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71</v>
      </c>
      <c r="C44" s="136"/>
      <c r="D44" s="136"/>
      <c r="E44" s="136">
        <f>'実質公債費比率（分子）の構造'!L$50</f>
        <v>56</v>
      </c>
      <c r="F44" s="136"/>
      <c r="G44" s="136"/>
      <c r="H44" s="136">
        <f>'実質公債費比率（分子）の構造'!M$50</f>
        <v>70</v>
      </c>
      <c r="I44" s="136"/>
      <c r="J44" s="136"/>
      <c r="K44" s="136">
        <f>'実質公債費比率（分子）の構造'!N$50</f>
        <v>57</v>
      </c>
      <c r="L44" s="136"/>
      <c r="M44" s="136"/>
      <c r="N44" s="136">
        <f>'実質公債費比率（分子）の構造'!O$50</f>
        <v>42</v>
      </c>
      <c r="O44" s="136"/>
      <c r="P44" s="136"/>
    </row>
    <row r="45" spans="1:16">
      <c r="A45" s="136" t="s">
        <v>54</v>
      </c>
      <c r="B45" s="136">
        <f>'実質公債費比率（分子）の構造'!K$49</f>
        <v>235</v>
      </c>
      <c r="C45" s="136"/>
      <c r="D45" s="136"/>
      <c r="E45" s="136">
        <f>'実質公債費比率（分子）の構造'!L$49</f>
        <v>189</v>
      </c>
      <c r="F45" s="136"/>
      <c r="G45" s="136"/>
      <c r="H45" s="136">
        <f>'実質公債費比率（分子）の構造'!M$49</f>
        <v>113</v>
      </c>
      <c r="I45" s="136"/>
      <c r="J45" s="136"/>
      <c r="K45" s="136">
        <f>'実質公債費比率（分子）の構造'!N$49</f>
        <v>90</v>
      </c>
      <c r="L45" s="136"/>
      <c r="M45" s="136"/>
      <c r="N45" s="136">
        <f>'実質公債費比率（分子）の構造'!O$49</f>
        <v>90</v>
      </c>
      <c r="O45" s="136"/>
      <c r="P45" s="136"/>
    </row>
    <row r="46" spans="1:16">
      <c r="A46" s="136" t="s">
        <v>55</v>
      </c>
      <c r="B46" s="136">
        <f>'実質公債費比率（分子）の構造'!K$48</f>
        <v>117</v>
      </c>
      <c r="C46" s="136"/>
      <c r="D46" s="136"/>
      <c r="E46" s="136">
        <f>'実質公債費比率（分子）の構造'!L$48</f>
        <v>155</v>
      </c>
      <c r="F46" s="136"/>
      <c r="G46" s="136"/>
      <c r="H46" s="136">
        <f>'実質公債費比率（分子）の構造'!M$48</f>
        <v>121</v>
      </c>
      <c r="I46" s="136"/>
      <c r="J46" s="136"/>
      <c r="K46" s="136">
        <f>'実質公債費比率（分子）の構造'!N$48</f>
        <v>61</v>
      </c>
      <c r="L46" s="136"/>
      <c r="M46" s="136"/>
      <c r="N46" s="136">
        <f>'実質公債費比率（分子）の構造'!O$48</f>
        <v>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3210</v>
      </c>
      <c r="C49" s="136"/>
      <c r="D49" s="136"/>
      <c r="E49" s="136">
        <f>'実質公債費比率（分子）の構造'!L$45</f>
        <v>3119</v>
      </c>
      <c r="F49" s="136"/>
      <c r="G49" s="136"/>
      <c r="H49" s="136">
        <f>'実質公債費比率（分子）の構造'!M$45</f>
        <v>3012</v>
      </c>
      <c r="I49" s="136"/>
      <c r="J49" s="136"/>
      <c r="K49" s="136">
        <f>'実質公債費比率（分子）の構造'!N$45</f>
        <v>3013</v>
      </c>
      <c r="L49" s="136"/>
      <c r="M49" s="136"/>
      <c r="N49" s="136">
        <f>'実質公債費比率（分子）の構造'!O$45</f>
        <v>3343</v>
      </c>
      <c r="O49" s="136"/>
      <c r="P49" s="136"/>
    </row>
    <row r="50" spans="1:16">
      <c r="A50" s="136" t="s">
        <v>59</v>
      </c>
      <c r="B50" s="136" t="e">
        <f>NA()</f>
        <v>#N/A</v>
      </c>
      <c r="C50" s="136">
        <f>IF(ISNUMBER('実質公債費比率（分子）の構造'!K$53),'実質公債費比率（分子）の構造'!K$53,NA())</f>
        <v>1303</v>
      </c>
      <c r="D50" s="136" t="e">
        <f>NA()</f>
        <v>#N/A</v>
      </c>
      <c r="E50" s="136" t="e">
        <f>NA()</f>
        <v>#N/A</v>
      </c>
      <c r="F50" s="136">
        <f>IF(ISNUMBER('実質公債費比率（分子）の構造'!L$53),'実質公債費比率（分子）の構造'!L$53,NA())</f>
        <v>1118</v>
      </c>
      <c r="G50" s="136" t="e">
        <f>NA()</f>
        <v>#N/A</v>
      </c>
      <c r="H50" s="136" t="e">
        <f>NA()</f>
        <v>#N/A</v>
      </c>
      <c r="I50" s="136">
        <f>IF(ISNUMBER('実質公債費比率（分子）の構造'!M$53),'実質公債費比率（分子）の構造'!M$53,NA())</f>
        <v>905</v>
      </c>
      <c r="J50" s="136" t="e">
        <f>NA()</f>
        <v>#N/A</v>
      </c>
      <c r="K50" s="136" t="e">
        <f>NA()</f>
        <v>#N/A</v>
      </c>
      <c r="L50" s="136">
        <f>IF(ISNUMBER('実質公債費比率（分子）の構造'!N$53),'実質公債費比率（分子）の構造'!N$53,NA())</f>
        <v>736</v>
      </c>
      <c r="M50" s="136" t="e">
        <f>NA()</f>
        <v>#N/A</v>
      </c>
      <c r="N50" s="136" t="e">
        <f>NA()</f>
        <v>#N/A</v>
      </c>
      <c r="O50" s="136">
        <f>IF(ISNUMBER('実質公債費比率（分子）の構造'!O$53),'実質公債費比率（分子）の構造'!O$53,NA())</f>
        <v>872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23801</v>
      </c>
      <c r="E56" s="135"/>
      <c r="F56" s="135"/>
      <c r="G56" s="135">
        <f>'将来負担比率（分子）の構造'!J$51</f>
        <v>23363</v>
      </c>
      <c r="H56" s="135"/>
      <c r="I56" s="135"/>
      <c r="J56" s="135">
        <f>'将来負担比率（分子）の構造'!K$51</f>
        <v>23812</v>
      </c>
      <c r="K56" s="135"/>
      <c r="L56" s="135"/>
      <c r="M56" s="135">
        <f>'将来負担比率（分子）の構造'!L$51</f>
        <v>24119</v>
      </c>
      <c r="N56" s="135"/>
      <c r="O56" s="135"/>
      <c r="P56" s="135">
        <f>'将来負担比率（分子）の構造'!M$51</f>
        <v>24035</v>
      </c>
    </row>
    <row r="57" spans="1:16">
      <c r="A57" s="135" t="s">
        <v>35</v>
      </c>
      <c r="B57" s="135"/>
      <c r="C57" s="135"/>
      <c r="D57" s="135">
        <f>'将来負担比率（分子）の構造'!I$50</f>
        <v>297</v>
      </c>
      <c r="E57" s="135"/>
      <c r="F57" s="135"/>
      <c r="G57" s="135">
        <f>'将来負担比率（分子）の構造'!J$50</f>
        <v>276</v>
      </c>
      <c r="H57" s="135"/>
      <c r="I57" s="135"/>
      <c r="J57" s="135">
        <f>'将来負担比率（分子）の構造'!K$50</f>
        <v>254</v>
      </c>
      <c r="K57" s="135"/>
      <c r="L57" s="135"/>
      <c r="M57" s="135">
        <f>'将来負担比率（分子）の構造'!L$50</f>
        <v>230</v>
      </c>
      <c r="N57" s="135"/>
      <c r="O57" s="135"/>
      <c r="P57" s="135">
        <f>'将来負担比率（分子）の構造'!M$50</f>
        <v>206</v>
      </c>
    </row>
    <row r="58" spans="1:16">
      <c r="A58" s="135" t="s">
        <v>34</v>
      </c>
      <c r="B58" s="135"/>
      <c r="C58" s="135"/>
      <c r="D58" s="135">
        <f>'将来負担比率（分子）の構造'!I$49</f>
        <v>10116</v>
      </c>
      <c r="E58" s="135"/>
      <c r="F58" s="135"/>
      <c r="G58" s="135">
        <f>'将来負担比率（分子）の構造'!J$49</f>
        <v>12071</v>
      </c>
      <c r="H58" s="135"/>
      <c r="I58" s="135"/>
      <c r="J58" s="135">
        <f>'将来負担比率（分子）の構造'!K$49</f>
        <v>14044</v>
      </c>
      <c r="K58" s="135"/>
      <c r="L58" s="135"/>
      <c r="M58" s="135">
        <f>'将来負担比率（分子）の構造'!L$49</f>
        <v>15701</v>
      </c>
      <c r="N58" s="135"/>
      <c r="O58" s="135"/>
      <c r="P58" s="135">
        <f>'将来負担比率（分子）の構造'!M$49</f>
        <v>17167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7814</v>
      </c>
      <c r="C62" s="135"/>
      <c r="D62" s="135"/>
      <c r="E62" s="135">
        <f>'将来負担比率（分子）の構造'!J$45</f>
        <v>7693</v>
      </c>
      <c r="F62" s="135"/>
      <c r="G62" s="135"/>
      <c r="H62" s="135">
        <f>'将来負担比率（分子）の構造'!K$45</f>
        <v>7509</v>
      </c>
      <c r="I62" s="135"/>
      <c r="J62" s="135"/>
      <c r="K62" s="135">
        <f>'将来負担比率（分子）の構造'!L$45</f>
        <v>7205</v>
      </c>
      <c r="L62" s="135"/>
      <c r="M62" s="135"/>
      <c r="N62" s="135">
        <f>'将来負担比率（分子）の構造'!M$45</f>
        <v>6715</v>
      </c>
      <c r="O62" s="135"/>
      <c r="P62" s="135"/>
    </row>
    <row r="63" spans="1:16">
      <c r="A63" s="135" t="s">
        <v>28</v>
      </c>
      <c r="B63" s="135">
        <f>'将来負担比率（分子）の構造'!I$44</f>
        <v>487</v>
      </c>
      <c r="C63" s="135"/>
      <c r="D63" s="135"/>
      <c r="E63" s="135">
        <f>'将来負担比率（分子）の構造'!J$44</f>
        <v>540</v>
      </c>
      <c r="F63" s="135"/>
      <c r="G63" s="135"/>
      <c r="H63" s="135">
        <f>'将来負担比率（分子）の構造'!K$44</f>
        <v>530</v>
      </c>
      <c r="I63" s="135"/>
      <c r="J63" s="135"/>
      <c r="K63" s="135">
        <f>'将来負担比率（分子）の構造'!L$44</f>
        <v>461</v>
      </c>
      <c r="L63" s="135"/>
      <c r="M63" s="135"/>
      <c r="N63" s="135">
        <f>'将来負担比率（分子）の構造'!M$44</f>
        <v>413</v>
      </c>
      <c r="O63" s="135"/>
      <c r="P63" s="135"/>
    </row>
    <row r="64" spans="1:16">
      <c r="A64" s="135" t="s">
        <v>27</v>
      </c>
      <c r="B64" s="135">
        <f>'将来負担比率（分子）の構造'!I$43</f>
        <v>924</v>
      </c>
      <c r="C64" s="135"/>
      <c r="D64" s="135"/>
      <c r="E64" s="135">
        <f>'将来負担比率（分子）の構造'!J$43</f>
        <v>776</v>
      </c>
      <c r="F64" s="135"/>
      <c r="G64" s="135"/>
      <c r="H64" s="135">
        <f>'将来負担比率（分子）の構造'!K$43</f>
        <v>641</v>
      </c>
      <c r="I64" s="135"/>
      <c r="J64" s="135"/>
      <c r="K64" s="135">
        <f>'将来負担比率（分子）の構造'!L$43</f>
        <v>642</v>
      </c>
      <c r="L64" s="135"/>
      <c r="M64" s="135"/>
      <c r="N64" s="135">
        <f>'将来負担比率（分子）の構造'!M$43</f>
        <v>693</v>
      </c>
      <c r="O64" s="135"/>
      <c r="P64" s="135"/>
    </row>
    <row r="65" spans="1:16">
      <c r="A65" s="135" t="s">
        <v>26</v>
      </c>
      <c r="B65" s="135">
        <f>'将来負担比率（分子）の構造'!I$42</f>
        <v>100</v>
      </c>
      <c r="C65" s="135"/>
      <c r="D65" s="135"/>
      <c r="E65" s="135">
        <f>'将来負担比率（分子）の構造'!J$42</f>
        <v>93</v>
      </c>
      <c r="F65" s="135"/>
      <c r="G65" s="135"/>
      <c r="H65" s="135">
        <f>'将来負担比率（分子）の構造'!K$42</f>
        <v>87</v>
      </c>
      <c r="I65" s="135"/>
      <c r="J65" s="135"/>
      <c r="K65" s="135">
        <f>'将来負担比率（分子）の構造'!L$42</f>
        <v>80</v>
      </c>
      <c r="L65" s="135"/>
      <c r="M65" s="135"/>
      <c r="N65" s="135">
        <f>'将来負担比率（分子）の構造'!M$42</f>
        <v>74</v>
      </c>
      <c r="O65" s="135"/>
      <c r="P65" s="135"/>
    </row>
    <row r="66" spans="1:16">
      <c r="A66" s="135" t="s">
        <v>25</v>
      </c>
      <c r="B66" s="135">
        <f>'将来負担比率（分子）の構造'!I$41</f>
        <v>29383</v>
      </c>
      <c r="C66" s="135"/>
      <c r="D66" s="135"/>
      <c r="E66" s="135">
        <f>'将来負担比率（分子）の構造'!J$41</f>
        <v>28487</v>
      </c>
      <c r="F66" s="135"/>
      <c r="G66" s="135"/>
      <c r="H66" s="135">
        <f>'将来負担比率（分子）の構造'!K$41</f>
        <v>28424</v>
      </c>
      <c r="I66" s="135"/>
      <c r="J66" s="135"/>
      <c r="K66" s="135">
        <f>'将来負担比率（分子）の構造'!L$41</f>
        <v>28654</v>
      </c>
      <c r="L66" s="135"/>
      <c r="M66" s="135"/>
      <c r="N66" s="135">
        <f>'将来負担比率（分子）の構造'!M$41</f>
        <v>27874</v>
      </c>
      <c r="O66" s="135"/>
      <c r="P66" s="135"/>
    </row>
    <row r="67" spans="1:16">
      <c r="A67" s="135" t="s">
        <v>63</v>
      </c>
      <c r="B67" s="135" t="e">
        <f>NA()</f>
        <v>#N/A</v>
      </c>
      <c r="C67" s="135">
        <f>IF(ISNUMBER('将来負担比率（分子）の構造'!I$52), IF('将来負担比率（分子）の構造'!I$52 &lt; 0, 0, '将来負担比率（分子）の構造'!I$52), NA())</f>
        <v>4494</v>
      </c>
      <c r="D67" s="135" t="e">
        <f>NA()</f>
        <v>#N/A</v>
      </c>
      <c r="E67" s="135" t="e">
        <f>NA()</f>
        <v>#N/A</v>
      </c>
      <c r="F67" s="135">
        <f>IF(ISNUMBER('将来負担比率（分子）の構造'!J$52), IF('将来負担比率（分子）の構造'!J$52 &lt; 0, 0, '将来負担比率（分子）の構造'!J$52), NA())</f>
        <v>1879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3969261</v>
      </c>
      <c r="S5" s="583"/>
      <c r="T5" s="583"/>
      <c r="U5" s="583"/>
      <c r="V5" s="583"/>
      <c r="W5" s="583"/>
      <c r="X5" s="583"/>
      <c r="Y5" s="584"/>
      <c r="Z5" s="585">
        <v>15</v>
      </c>
      <c r="AA5" s="585"/>
      <c r="AB5" s="585"/>
      <c r="AC5" s="585"/>
      <c r="AD5" s="586">
        <v>3969261</v>
      </c>
      <c r="AE5" s="586"/>
      <c r="AF5" s="586"/>
      <c r="AG5" s="586"/>
      <c r="AH5" s="586"/>
      <c r="AI5" s="586"/>
      <c r="AJ5" s="586"/>
      <c r="AK5" s="586"/>
      <c r="AL5" s="587">
        <v>26.6</v>
      </c>
      <c r="AM5" s="588"/>
      <c r="AN5" s="588"/>
      <c r="AO5" s="589"/>
      <c r="AP5" s="579" t="s">
        <v>207</v>
      </c>
      <c r="AQ5" s="580"/>
      <c r="AR5" s="580"/>
      <c r="AS5" s="580"/>
      <c r="AT5" s="580"/>
      <c r="AU5" s="580"/>
      <c r="AV5" s="580"/>
      <c r="AW5" s="580"/>
      <c r="AX5" s="580"/>
      <c r="AY5" s="580"/>
      <c r="AZ5" s="580"/>
      <c r="BA5" s="580"/>
      <c r="BB5" s="580"/>
      <c r="BC5" s="580"/>
      <c r="BD5" s="580"/>
      <c r="BE5" s="580"/>
      <c r="BF5" s="581"/>
      <c r="BG5" s="593">
        <v>3926875</v>
      </c>
      <c r="BH5" s="594"/>
      <c r="BI5" s="594"/>
      <c r="BJ5" s="594"/>
      <c r="BK5" s="594"/>
      <c r="BL5" s="594"/>
      <c r="BM5" s="594"/>
      <c r="BN5" s="595"/>
      <c r="BO5" s="596">
        <v>98.9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201406</v>
      </c>
      <c r="S6" s="594"/>
      <c r="T6" s="594"/>
      <c r="U6" s="594"/>
      <c r="V6" s="594"/>
      <c r="W6" s="594"/>
      <c r="X6" s="594"/>
      <c r="Y6" s="595"/>
      <c r="Z6" s="596">
        <v>0.8</v>
      </c>
      <c r="AA6" s="596"/>
      <c r="AB6" s="596"/>
      <c r="AC6" s="596"/>
      <c r="AD6" s="597">
        <v>201406</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3926875</v>
      </c>
      <c r="BH6" s="594"/>
      <c r="BI6" s="594"/>
      <c r="BJ6" s="594"/>
      <c r="BK6" s="594"/>
      <c r="BL6" s="594"/>
      <c r="BM6" s="594"/>
      <c r="BN6" s="595"/>
      <c r="BO6" s="596">
        <v>98.9</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223342</v>
      </c>
      <c r="CS6" s="594"/>
      <c r="CT6" s="594"/>
      <c r="CU6" s="594"/>
      <c r="CV6" s="594"/>
      <c r="CW6" s="594"/>
      <c r="CX6" s="594"/>
      <c r="CY6" s="595"/>
      <c r="CZ6" s="596">
        <v>0.9</v>
      </c>
      <c r="DA6" s="596"/>
      <c r="DB6" s="596"/>
      <c r="DC6" s="596"/>
      <c r="DD6" s="602" t="s">
        <v>208</v>
      </c>
      <c r="DE6" s="594"/>
      <c r="DF6" s="594"/>
      <c r="DG6" s="594"/>
      <c r="DH6" s="594"/>
      <c r="DI6" s="594"/>
      <c r="DJ6" s="594"/>
      <c r="DK6" s="594"/>
      <c r="DL6" s="594"/>
      <c r="DM6" s="594"/>
      <c r="DN6" s="594"/>
      <c r="DO6" s="594"/>
      <c r="DP6" s="595"/>
      <c r="DQ6" s="602">
        <v>223342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6571</v>
      </c>
      <c r="S7" s="594"/>
      <c r="T7" s="594"/>
      <c r="U7" s="594"/>
      <c r="V7" s="594"/>
      <c r="W7" s="594"/>
      <c r="X7" s="594"/>
      <c r="Y7" s="595"/>
      <c r="Z7" s="596">
        <v>0</v>
      </c>
      <c r="AA7" s="596"/>
      <c r="AB7" s="596"/>
      <c r="AC7" s="596"/>
      <c r="AD7" s="597">
        <v>6571</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1555315</v>
      </c>
      <c r="BH7" s="594"/>
      <c r="BI7" s="594"/>
      <c r="BJ7" s="594"/>
      <c r="BK7" s="594"/>
      <c r="BL7" s="594"/>
      <c r="BM7" s="594"/>
      <c r="BN7" s="595"/>
      <c r="BO7" s="596">
        <v>39.200000000000003</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6301119</v>
      </c>
      <c r="CS7" s="594"/>
      <c r="CT7" s="594"/>
      <c r="CU7" s="594"/>
      <c r="CV7" s="594"/>
      <c r="CW7" s="594"/>
      <c r="CX7" s="594"/>
      <c r="CY7" s="595"/>
      <c r="CZ7" s="596">
        <v>24.9</v>
      </c>
      <c r="DA7" s="596"/>
      <c r="DB7" s="596"/>
      <c r="DC7" s="596"/>
      <c r="DD7" s="602">
        <v>82969</v>
      </c>
      <c r="DE7" s="594"/>
      <c r="DF7" s="594"/>
      <c r="DG7" s="594"/>
      <c r="DH7" s="594"/>
      <c r="DI7" s="594"/>
      <c r="DJ7" s="594"/>
      <c r="DK7" s="594"/>
      <c r="DL7" s="594"/>
      <c r="DM7" s="594"/>
      <c r="DN7" s="594"/>
      <c r="DO7" s="594"/>
      <c r="DP7" s="595"/>
      <c r="DQ7" s="602">
        <v>5833546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28806</v>
      </c>
      <c r="S8" s="594"/>
      <c r="T8" s="594"/>
      <c r="U8" s="594"/>
      <c r="V8" s="594"/>
      <c r="W8" s="594"/>
      <c r="X8" s="594"/>
      <c r="Y8" s="595"/>
      <c r="Z8" s="596">
        <v>0.1</v>
      </c>
      <c r="AA8" s="596"/>
      <c r="AB8" s="596"/>
      <c r="AC8" s="596"/>
      <c r="AD8" s="597">
        <v>28806</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64723</v>
      </c>
      <c r="BH8" s="594"/>
      <c r="BI8" s="594"/>
      <c r="BJ8" s="594"/>
      <c r="BK8" s="594"/>
      <c r="BL8" s="594"/>
      <c r="BM8" s="594"/>
      <c r="BN8" s="595"/>
      <c r="BO8" s="596">
        <v>1.6</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5595384</v>
      </c>
      <c r="CS8" s="594"/>
      <c r="CT8" s="594"/>
      <c r="CU8" s="594"/>
      <c r="CV8" s="594"/>
      <c r="CW8" s="594"/>
      <c r="CX8" s="594"/>
      <c r="CY8" s="595"/>
      <c r="CZ8" s="596">
        <v>22.1</v>
      </c>
      <c r="DA8" s="596"/>
      <c r="DB8" s="596"/>
      <c r="DC8" s="596"/>
      <c r="DD8" s="602">
        <v>368739</v>
      </c>
      <c r="DE8" s="594"/>
      <c r="DF8" s="594"/>
      <c r="DG8" s="594"/>
      <c r="DH8" s="594"/>
      <c r="DI8" s="594"/>
      <c r="DJ8" s="594"/>
      <c r="DK8" s="594"/>
      <c r="DL8" s="594"/>
      <c r="DM8" s="594"/>
      <c r="DN8" s="594"/>
      <c r="DO8" s="594"/>
      <c r="DP8" s="595"/>
      <c r="DQ8" s="602">
        <v>3023035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20116</v>
      </c>
      <c r="S9" s="594"/>
      <c r="T9" s="594"/>
      <c r="U9" s="594"/>
      <c r="V9" s="594"/>
      <c r="W9" s="594"/>
      <c r="X9" s="594"/>
      <c r="Y9" s="595"/>
      <c r="Z9" s="596">
        <v>0.1</v>
      </c>
      <c r="AA9" s="596"/>
      <c r="AB9" s="596"/>
      <c r="AC9" s="596"/>
      <c r="AD9" s="597">
        <v>20116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1323809</v>
      </c>
      <c r="BH9" s="594"/>
      <c r="BI9" s="594"/>
      <c r="BJ9" s="594"/>
      <c r="BK9" s="594"/>
      <c r="BL9" s="594"/>
      <c r="BM9" s="594"/>
      <c r="BN9" s="595"/>
      <c r="BO9" s="596">
        <v>33.4</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2089963</v>
      </c>
      <c r="CS9" s="594"/>
      <c r="CT9" s="594"/>
      <c r="CU9" s="594"/>
      <c r="CV9" s="594"/>
      <c r="CW9" s="594"/>
      <c r="CX9" s="594"/>
      <c r="CY9" s="595"/>
      <c r="CZ9" s="596">
        <v>8.1999999999999993</v>
      </c>
      <c r="DA9" s="596"/>
      <c r="DB9" s="596"/>
      <c r="DC9" s="596"/>
      <c r="DD9" s="602">
        <v>65292</v>
      </c>
      <c r="DE9" s="594"/>
      <c r="DF9" s="594"/>
      <c r="DG9" s="594"/>
      <c r="DH9" s="594"/>
      <c r="DI9" s="594"/>
      <c r="DJ9" s="594"/>
      <c r="DK9" s="594"/>
      <c r="DL9" s="594"/>
      <c r="DM9" s="594"/>
      <c r="DN9" s="594"/>
      <c r="DO9" s="594"/>
      <c r="DP9" s="595"/>
      <c r="DQ9" s="602">
        <v>1695119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432759</v>
      </c>
      <c r="S10" s="594"/>
      <c r="T10" s="594"/>
      <c r="U10" s="594"/>
      <c r="V10" s="594"/>
      <c r="W10" s="594"/>
      <c r="X10" s="594"/>
      <c r="Y10" s="595"/>
      <c r="Z10" s="596">
        <v>1.6</v>
      </c>
      <c r="AA10" s="596"/>
      <c r="AB10" s="596"/>
      <c r="AC10" s="596"/>
      <c r="AD10" s="597">
        <v>432759</v>
      </c>
      <c r="AE10" s="597"/>
      <c r="AF10" s="597"/>
      <c r="AG10" s="597"/>
      <c r="AH10" s="597"/>
      <c r="AI10" s="597"/>
      <c r="AJ10" s="597"/>
      <c r="AK10" s="597"/>
      <c r="AL10" s="598">
        <v>2.9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92338</v>
      </c>
      <c r="BH10" s="594"/>
      <c r="BI10" s="594"/>
      <c r="BJ10" s="594"/>
      <c r="BK10" s="594"/>
      <c r="BL10" s="594"/>
      <c r="BM10" s="594"/>
      <c r="BN10" s="595"/>
      <c r="BO10" s="596">
        <v>2.2999999999999998</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11375</v>
      </c>
      <c r="S11" s="594"/>
      <c r="T11" s="594"/>
      <c r="U11" s="594"/>
      <c r="V11" s="594"/>
      <c r="W11" s="594"/>
      <c r="X11" s="594"/>
      <c r="Y11" s="595"/>
      <c r="Z11" s="596">
        <v>0</v>
      </c>
      <c r="AA11" s="596"/>
      <c r="AB11" s="596"/>
      <c r="AC11" s="596"/>
      <c r="AD11" s="597">
        <v>11375</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74445</v>
      </c>
      <c r="BH11" s="594"/>
      <c r="BI11" s="594"/>
      <c r="BJ11" s="594"/>
      <c r="BK11" s="594"/>
      <c r="BL11" s="594"/>
      <c r="BM11" s="594"/>
      <c r="BN11" s="595"/>
      <c r="BO11" s="596">
        <v>1.9</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709136</v>
      </c>
      <c r="CS11" s="594"/>
      <c r="CT11" s="594"/>
      <c r="CU11" s="594"/>
      <c r="CV11" s="594"/>
      <c r="CW11" s="594"/>
      <c r="CX11" s="594"/>
      <c r="CY11" s="595"/>
      <c r="CZ11" s="596">
        <v>2.8</v>
      </c>
      <c r="DA11" s="596"/>
      <c r="DB11" s="596"/>
      <c r="DC11" s="596"/>
      <c r="DD11" s="602">
        <v>149540</v>
      </c>
      <c r="DE11" s="594"/>
      <c r="DF11" s="594"/>
      <c r="DG11" s="594"/>
      <c r="DH11" s="594"/>
      <c r="DI11" s="594"/>
      <c r="DJ11" s="594"/>
      <c r="DK11" s="594"/>
      <c r="DL11" s="594"/>
      <c r="DM11" s="594"/>
      <c r="DN11" s="594"/>
      <c r="DO11" s="594"/>
      <c r="DP11" s="595"/>
      <c r="DQ11" s="602">
        <v>446692</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2052639</v>
      </c>
      <c r="BH12" s="594"/>
      <c r="BI12" s="594"/>
      <c r="BJ12" s="594"/>
      <c r="BK12" s="594"/>
      <c r="BL12" s="594"/>
      <c r="BM12" s="594"/>
      <c r="BN12" s="595"/>
      <c r="BO12" s="596">
        <v>51.7</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781505</v>
      </c>
      <c r="CS12" s="594"/>
      <c r="CT12" s="594"/>
      <c r="CU12" s="594"/>
      <c r="CV12" s="594"/>
      <c r="CW12" s="594"/>
      <c r="CX12" s="594"/>
      <c r="CY12" s="595"/>
      <c r="CZ12" s="596">
        <v>3.1</v>
      </c>
      <c r="DA12" s="596"/>
      <c r="DB12" s="596"/>
      <c r="DC12" s="596"/>
      <c r="DD12" s="602">
        <v>58192</v>
      </c>
      <c r="DE12" s="594"/>
      <c r="DF12" s="594"/>
      <c r="DG12" s="594"/>
      <c r="DH12" s="594"/>
      <c r="DI12" s="594"/>
      <c r="DJ12" s="594"/>
      <c r="DK12" s="594"/>
      <c r="DL12" s="594"/>
      <c r="DM12" s="594"/>
      <c r="DN12" s="594"/>
      <c r="DO12" s="594"/>
      <c r="DP12" s="595"/>
      <c r="DQ12" s="602">
        <v>490000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39881</v>
      </c>
      <c r="S13" s="594"/>
      <c r="T13" s="594"/>
      <c r="U13" s="594"/>
      <c r="V13" s="594"/>
      <c r="W13" s="594"/>
      <c r="X13" s="594"/>
      <c r="Y13" s="595"/>
      <c r="Z13" s="596">
        <v>0.2</v>
      </c>
      <c r="AA13" s="596"/>
      <c r="AB13" s="596"/>
      <c r="AC13" s="596"/>
      <c r="AD13" s="597">
        <v>39881</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2047096</v>
      </c>
      <c r="BH13" s="594"/>
      <c r="BI13" s="594"/>
      <c r="BJ13" s="594"/>
      <c r="BK13" s="594"/>
      <c r="BL13" s="594"/>
      <c r="BM13" s="594"/>
      <c r="BN13" s="595"/>
      <c r="BO13" s="596">
        <v>51.6</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634749</v>
      </c>
      <c r="CS13" s="594"/>
      <c r="CT13" s="594"/>
      <c r="CU13" s="594"/>
      <c r="CV13" s="594"/>
      <c r="CW13" s="594"/>
      <c r="CX13" s="594"/>
      <c r="CY13" s="595"/>
      <c r="CZ13" s="596">
        <v>2.5</v>
      </c>
      <c r="DA13" s="596"/>
      <c r="DB13" s="596"/>
      <c r="DC13" s="596"/>
      <c r="DD13" s="602">
        <v>389305</v>
      </c>
      <c r="DE13" s="594"/>
      <c r="DF13" s="594"/>
      <c r="DG13" s="594"/>
      <c r="DH13" s="594"/>
      <c r="DI13" s="594"/>
      <c r="DJ13" s="594"/>
      <c r="DK13" s="594"/>
      <c r="DL13" s="594"/>
      <c r="DM13" s="594"/>
      <c r="DN13" s="594"/>
      <c r="DO13" s="594"/>
      <c r="DP13" s="595"/>
      <c r="DQ13" s="602">
        <v>335047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107323</v>
      </c>
      <c r="BH14" s="594"/>
      <c r="BI14" s="594"/>
      <c r="BJ14" s="594"/>
      <c r="BK14" s="594"/>
      <c r="BL14" s="594"/>
      <c r="BM14" s="594"/>
      <c r="BN14" s="595"/>
      <c r="BO14" s="596">
        <v>2.7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1621142</v>
      </c>
      <c r="CS14" s="594"/>
      <c r="CT14" s="594"/>
      <c r="CU14" s="594"/>
      <c r="CV14" s="594"/>
      <c r="CW14" s="594"/>
      <c r="CX14" s="594"/>
      <c r="CY14" s="595"/>
      <c r="CZ14" s="596">
        <v>6.4</v>
      </c>
      <c r="DA14" s="596"/>
      <c r="DB14" s="596"/>
      <c r="DC14" s="596"/>
      <c r="DD14" s="602">
        <v>742818</v>
      </c>
      <c r="DE14" s="594"/>
      <c r="DF14" s="594"/>
      <c r="DG14" s="594"/>
      <c r="DH14" s="594"/>
      <c r="DI14" s="594"/>
      <c r="DJ14" s="594"/>
      <c r="DK14" s="594"/>
      <c r="DL14" s="594"/>
      <c r="DM14" s="594"/>
      <c r="DN14" s="594"/>
      <c r="DO14" s="594"/>
      <c r="DP14" s="595"/>
      <c r="DQ14" s="602">
        <v>960291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11033</v>
      </c>
      <c r="S15" s="594"/>
      <c r="T15" s="594"/>
      <c r="U15" s="594"/>
      <c r="V15" s="594"/>
      <c r="W15" s="594"/>
      <c r="X15" s="594"/>
      <c r="Y15" s="595"/>
      <c r="Z15" s="596">
        <v>0</v>
      </c>
      <c r="AA15" s="596"/>
      <c r="AB15" s="596"/>
      <c r="AC15" s="596"/>
      <c r="AD15" s="597">
        <v>11033</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211598</v>
      </c>
      <c r="BH15" s="594"/>
      <c r="BI15" s="594"/>
      <c r="BJ15" s="594"/>
      <c r="BK15" s="594"/>
      <c r="BL15" s="594"/>
      <c r="BM15" s="594"/>
      <c r="BN15" s="595"/>
      <c r="BO15" s="596">
        <v>5.3</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3903818</v>
      </c>
      <c r="CS15" s="594"/>
      <c r="CT15" s="594"/>
      <c r="CU15" s="594"/>
      <c r="CV15" s="594"/>
      <c r="CW15" s="594"/>
      <c r="CX15" s="594"/>
      <c r="CY15" s="595"/>
      <c r="CZ15" s="596">
        <v>15.4</v>
      </c>
      <c r="DA15" s="596"/>
      <c r="DB15" s="596"/>
      <c r="DC15" s="596"/>
      <c r="DD15" s="602">
        <v>2122717</v>
      </c>
      <c r="DE15" s="594"/>
      <c r="DF15" s="594"/>
      <c r="DG15" s="594"/>
      <c r="DH15" s="594"/>
      <c r="DI15" s="594"/>
      <c r="DJ15" s="594"/>
      <c r="DK15" s="594"/>
      <c r="DL15" s="594"/>
      <c r="DM15" s="594"/>
      <c r="DN15" s="594"/>
      <c r="DO15" s="594"/>
      <c r="DP15" s="595"/>
      <c r="DQ15" s="602">
        <v>1763516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10998301</v>
      </c>
      <c r="S16" s="594"/>
      <c r="T16" s="594"/>
      <c r="U16" s="594"/>
      <c r="V16" s="594"/>
      <c r="W16" s="594"/>
      <c r="X16" s="594"/>
      <c r="Y16" s="595"/>
      <c r="Z16" s="596">
        <v>41.4</v>
      </c>
      <c r="AA16" s="596"/>
      <c r="AB16" s="596"/>
      <c r="AC16" s="596"/>
      <c r="AD16" s="597">
        <v>10123160</v>
      </c>
      <c r="AE16" s="597"/>
      <c r="AF16" s="597"/>
      <c r="AG16" s="597"/>
      <c r="AH16" s="597"/>
      <c r="AI16" s="597"/>
      <c r="AJ16" s="597"/>
      <c r="AK16" s="597"/>
      <c r="AL16" s="598">
        <v>67.7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140092</v>
      </c>
      <c r="CS16" s="594"/>
      <c r="CT16" s="594"/>
      <c r="CU16" s="594"/>
      <c r="CV16" s="594"/>
      <c r="CW16" s="594"/>
      <c r="CX16" s="594"/>
      <c r="CY16" s="595"/>
      <c r="CZ16" s="596">
        <v>0.6</v>
      </c>
      <c r="DA16" s="596"/>
      <c r="DB16" s="596"/>
      <c r="DC16" s="596"/>
      <c r="DD16" s="602" t="s">
        <v>220</v>
      </c>
      <c r="DE16" s="594"/>
      <c r="DF16" s="594"/>
      <c r="DG16" s="594"/>
      <c r="DH16" s="594"/>
      <c r="DI16" s="594"/>
      <c r="DJ16" s="594"/>
      <c r="DK16" s="594"/>
      <c r="DL16" s="594"/>
      <c r="DM16" s="594"/>
      <c r="DN16" s="594"/>
      <c r="DO16" s="594"/>
      <c r="DP16" s="595"/>
      <c r="DQ16" s="602">
        <v>70073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10123160</v>
      </c>
      <c r="S17" s="594"/>
      <c r="T17" s="594"/>
      <c r="U17" s="594"/>
      <c r="V17" s="594"/>
      <c r="W17" s="594"/>
      <c r="X17" s="594"/>
      <c r="Y17" s="595"/>
      <c r="Z17" s="596">
        <v>38.200000000000003</v>
      </c>
      <c r="AA17" s="596"/>
      <c r="AB17" s="596"/>
      <c r="AC17" s="596"/>
      <c r="AD17" s="597">
        <v>10123160</v>
      </c>
      <c r="AE17" s="597"/>
      <c r="AF17" s="597"/>
      <c r="AG17" s="597"/>
      <c r="AH17" s="597"/>
      <c r="AI17" s="597"/>
      <c r="AJ17" s="597"/>
      <c r="AK17" s="597"/>
      <c r="AL17" s="598">
        <v>67.7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3342935</v>
      </c>
      <c r="CS17" s="594"/>
      <c r="CT17" s="594"/>
      <c r="CU17" s="594"/>
      <c r="CV17" s="594"/>
      <c r="CW17" s="594"/>
      <c r="CX17" s="594"/>
      <c r="CY17" s="595"/>
      <c r="CZ17" s="596">
        <v>13.2</v>
      </c>
      <c r="DA17" s="596"/>
      <c r="DB17" s="596"/>
      <c r="DC17" s="596"/>
      <c r="DD17" s="602" t="s">
        <v>220</v>
      </c>
      <c r="DE17" s="594"/>
      <c r="DF17" s="594"/>
      <c r="DG17" s="594"/>
      <c r="DH17" s="594"/>
      <c r="DI17" s="594"/>
      <c r="DJ17" s="594"/>
      <c r="DK17" s="594"/>
      <c r="DL17" s="594"/>
      <c r="DM17" s="594"/>
      <c r="DN17" s="594"/>
      <c r="DO17" s="594"/>
      <c r="DP17" s="595"/>
      <c r="DQ17" s="602">
        <v>3310467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875141</v>
      </c>
      <c r="S18" s="594"/>
      <c r="T18" s="594"/>
      <c r="U18" s="594"/>
      <c r="V18" s="594"/>
      <c r="W18" s="594"/>
      <c r="X18" s="594"/>
      <c r="Y18" s="595"/>
      <c r="Z18" s="596">
        <v>3.3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400</v>
      </c>
      <c r="CS18" s="594"/>
      <c r="CT18" s="594"/>
      <c r="CU18" s="594"/>
      <c r="CV18" s="594"/>
      <c r="CW18" s="594"/>
      <c r="CX18" s="594"/>
      <c r="CY18" s="595"/>
      <c r="CZ18" s="596">
        <v>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42386</v>
      </c>
      <c r="BH19" s="594"/>
      <c r="BI19" s="594"/>
      <c r="BJ19" s="594"/>
      <c r="BK19" s="594"/>
      <c r="BL19" s="594"/>
      <c r="BM19" s="594"/>
      <c r="BN19" s="595"/>
      <c r="BO19" s="596">
        <v>1.1000000000000001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15719509</v>
      </c>
      <c r="S20" s="594"/>
      <c r="T20" s="594"/>
      <c r="U20" s="594"/>
      <c r="V20" s="594"/>
      <c r="W20" s="594"/>
      <c r="X20" s="594"/>
      <c r="Y20" s="595"/>
      <c r="Z20" s="596">
        <v>59.2</v>
      </c>
      <c r="AA20" s="596"/>
      <c r="AB20" s="596"/>
      <c r="AC20" s="596"/>
      <c r="AD20" s="597">
        <v>14844368</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42386</v>
      </c>
      <c r="BH20" s="594"/>
      <c r="BI20" s="594"/>
      <c r="BJ20" s="594"/>
      <c r="BK20" s="594"/>
      <c r="BL20" s="594"/>
      <c r="BM20" s="594"/>
      <c r="BN20" s="595"/>
      <c r="BO20" s="596">
        <v>1.1000000000000001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25343585</v>
      </c>
      <c r="CS20" s="594"/>
      <c r="CT20" s="594"/>
      <c r="CU20" s="594"/>
      <c r="CV20" s="594"/>
      <c r="CW20" s="594"/>
      <c r="CX20" s="594"/>
      <c r="CY20" s="595"/>
      <c r="CZ20" s="596">
        <v>100</v>
      </c>
      <c r="DA20" s="596"/>
      <c r="DB20" s="596"/>
      <c r="DC20" s="596"/>
      <c r="DD20" s="602">
        <v>3979572</v>
      </c>
      <c r="DE20" s="594"/>
      <c r="DF20" s="594"/>
      <c r="DG20" s="594"/>
      <c r="DH20" s="594"/>
      <c r="DI20" s="594"/>
      <c r="DJ20" s="594"/>
      <c r="DK20" s="594"/>
      <c r="DL20" s="594"/>
      <c r="DM20" s="594"/>
      <c r="DN20" s="594"/>
      <c r="DO20" s="594"/>
      <c r="DP20" s="595"/>
      <c r="DQ20" s="602">
        <v>18151128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4865</v>
      </c>
      <c r="S21" s="594"/>
      <c r="T21" s="594"/>
      <c r="U21" s="594"/>
      <c r="V21" s="594"/>
      <c r="W21" s="594"/>
      <c r="X21" s="594"/>
      <c r="Y21" s="595"/>
      <c r="Z21" s="596">
        <v>0</v>
      </c>
      <c r="AA21" s="596"/>
      <c r="AB21" s="596"/>
      <c r="AC21" s="596"/>
      <c r="AD21" s="597">
        <v>4865</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42386</v>
      </c>
      <c r="BH21" s="594"/>
      <c r="BI21" s="594"/>
      <c r="BJ21" s="594"/>
      <c r="BK21" s="594"/>
      <c r="BL21" s="594"/>
      <c r="BM21" s="594"/>
      <c r="BN21" s="595"/>
      <c r="BO21" s="596">
        <v>1.1000000000000001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258200</v>
      </c>
      <c r="S22" s="594"/>
      <c r="T22" s="594"/>
      <c r="U22" s="594"/>
      <c r="V22" s="594"/>
      <c r="W22" s="594"/>
      <c r="X22" s="594"/>
      <c r="Y22" s="595"/>
      <c r="Z22" s="596">
        <v>1</v>
      </c>
      <c r="AA22" s="596"/>
      <c r="AB22" s="596"/>
      <c r="AC22" s="596"/>
      <c r="AD22" s="597">
        <v>20</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208379</v>
      </c>
      <c r="S23" s="594"/>
      <c r="T23" s="594"/>
      <c r="U23" s="594"/>
      <c r="V23" s="594"/>
      <c r="W23" s="594"/>
      <c r="X23" s="594"/>
      <c r="Y23" s="595"/>
      <c r="Z23" s="596">
        <v>0.8</v>
      </c>
      <c r="AA23" s="596"/>
      <c r="AB23" s="596"/>
      <c r="AC23" s="596"/>
      <c r="AD23" s="597">
        <v>18818</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201010</v>
      </c>
      <c r="S24" s="594"/>
      <c r="T24" s="594"/>
      <c r="U24" s="594"/>
      <c r="V24" s="594"/>
      <c r="W24" s="594"/>
      <c r="X24" s="594"/>
      <c r="Y24" s="595"/>
      <c r="Z24" s="596">
        <v>0.8</v>
      </c>
      <c r="AA24" s="596"/>
      <c r="AB24" s="596"/>
      <c r="AC24" s="596"/>
      <c r="AD24" s="597">
        <v>167</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9753498</v>
      </c>
      <c r="CS24" s="583"/>
      <c r="CT24" s="583"/>
      <c r="CU24" s="583"/>
      <c r="CV24" s="583"/>
      <c r="CW24" s="583"/>
      <c r="CX24" s="583"/>
      <c r="CY24" s="584"/>
      <c r="CZ24" s="620">
        <v>38.5</v>
      </c>
      <c r="DA24" s="621"/>
      <c r="DB24" s="621"/>
      <c r="DC24" s="622"/>
      <c r="DD24" s="619">
        <v>7867634</v>
      </c>
      <c r="DE24" s="583"/>
      <c r="DF24" s="583"/>
      <c r="DG24" s="583"/>
      <c r="DH24" s="583"/>
      <c r="DI24" s="583"/>
      <c r="DJ24" s="583"/>
      <c r="DK24" s="584"/>
      <c r="DL24" s="619">
        <v>7809206</v>
      </c>
      <c r="DM24" s="583"/>
      <c r="DN24" s="583"/>
      <c r="DO24" s="583"/>
      <c r="DP24" s="583"/>
      <c r="DQ24" s="583"/>
      <c r="DR24" s="583"/>
      <c r="DS24" s="583"/>
      <c r="DT24" s="583"/>
      <c r="DU24" s="583"/>
      <c r="DV24" s="584"/>
      <c r="DW24" s="587">
        <v>52.2</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2287819</v>
      </c>
      <c r="S25" s="594"/>
      <c r="T25" s="594"/>
      <c r="U25" s="594"/>
      <c r="V25" s="594"/>
      <c r="W25" s="594"/>
      <c r="X25" s="594"/>
      <c r="Y25" s="595"/>
      <c r="Z25" s="596">
        <v>8.6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4051798</v>
      </c>
      <c r="CS25" s="625"/>
      <c r="CT25" s="625"/>
      <c r="CU25" s="625"/>
      <c r="CV25" s="625"/>
      <c r="CW25" s="625"/>
      <c r="CX25" s="625"/>
      <c r="CY25" s="626"/>
      <c r="CZ25" s="627">
        <v>16</v>
      </c>
      <c r="DA25" s="628"/>
      <c r="DB25" s="628"/>
      <c r="DC25" s="629"/>
      <c r="DD25" s="602">
        <v>3891818</v>
      </c>
      <c r="DE25" s="625"/>
      <c r="DF25" s="625"/>
      <c r="DG25" s="625"/>
      <c r="DH25" s="625"/>
      <c r="DI25" s="625"/>
      <c r="DJ25" s="625"/>
      <c r="DK25" s="626"/>
      <c r="DL25" s="602">
        <v>3833390</v>
      </c>
      <c r="DM25" s="625"/>
      <c r="DN25" s="625"/>
      <c r="DO25" s="625"/>
      <c r="DP25" s="625"/>
      <c r="DQ25" s="625"/>
      <c r="DR25" s="625"/>
      <c r="DS25" s="625"/>
      <c r="DT25" s="625"/>
      <c r="DU25" s="625"/>
      <c r="DV25" s="626"/>
      <c r="DW25" s="598">
        <v>25.6</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10807</v>
      </c>
      <c r="S26" s="594"/>
      <c r="T26" s="594"/>
      <c r="U26" s="594"/>
      <c r="V26" s="594"/>
      <c r="W26" s="594"/>
      <c r="X26" s="594"/>
      <c r="Y26" s="595"/>
      <c r="Z26" s="596">
        <v>0</v>
      </c>
      <c r="AA26" s="596"/>
      <c r="AB26" s="596"/>
      <c r="AC26" s="596"/>
      <c r="AD26" s="597">
        <v>10807</v>
      </c>
      <c r="AE26" s="597"/>
      <c r="AF26" s="597"/>
      <c r="AG26" s="597"/>
      <c r="AH26" s="597"/>
      <c r="AI26" s="597"/>
      <c r="AJ26" s="597"/>
      <c r="AK26" s="597"/>
      <c r="AL26" s="598">
        <v>0.1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2577583</v>
      </c>
      <c r="CS26" s="594"/>
      <c r="CT26" s="594"/>
      <c r="CU26" s="594"/>
      <c r="CV26" s="594"/>
      <c r="CW26" s="594"/>
      <c r="CX26" s="594"/>
      <c r="CY26" s="595"/>
      <c r="CZ26" s="627">
        <v>10.199999999999999</v>
      </c>
      <c r="DA26" s="628"/>
      <c r="DB26" s="628"/>
      <c r="DC26" s="629"/>
      <c r="DD26" s="602">
        <v>2432276</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1241877</v>
      </c>
      <c r="S27" s="594"/>
      <c r="T27" s="594"/>
      <c r="U27" s="594"/>
      <c r="V27" s="594"/>
      <c r="W27" s="594"/>
      <c r="X27" s="594"/>
      <c r="Y27" s="595"/>
      <c r="Z27" s="596">
        <v>4.7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3969261</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2358765</v>
      </c>
      <c r="CS27" s="625"/>
      <c r="CT27" s="625"/>
      <c r="CU27" s="625"/>
      <c r="CV27" s="625"/>
      <c r="CW27" s="625"/>
      <c r="CX27" s="625"/>
      <c r="CY27" s="626"/>
      <c r="CZ27" s="627">
        <v>9.3000000000000007</v>
      </c>
      <c r="DA27" s="628"/>
      <c r="DB27" s="628"/>
      <c r="DC27" s="629"/>
      <c r="DD27" s="602">
        <v>665349</v>
      </c>
      <c r="DE27" s="625"/>
      <c r="DF27" s="625"/>
      <c r="DG27" s="625"/>
      <c r="DH27" s="625"/>
      <c r="DI27" s="625"/>
      <c r="DJ27" s="625"/>
      <c r="DK27" s="626"/>
      <c r="DL27" s="602">
        <v>665349</v>
      </c>
      <c r="DM27" s="625"/>
      <c r="DN27" s="625"/>
      <c r="DO27" s="625"/>
      <c r="DP27" s="625"/>
      <c r="DQ27" s="625"/>
      <c r="DR27" s="625"/>
      <c r="DS27" s="625"/>
      <c r="DT27" s="625"/>
      <c r="DU27" s="625"/>
      <c r="DV27" s="626"/>
      <c r="DW27" s="598">
        <v>4.5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314992</v>
      </c>
      <c r="S28" s="594"/>
      <c r="T28" s="594"/>
      <c r="U28" s="594"/>
      <c r="V28" s="594"/>
      <c r="W28" s="594"/>
      <c r="X28" s="594"/>
      <c r="Y28" s="595"/>
      <c r="Z28" s="596">
        <v>1.2</v>
      </c>
      <c r="AA28" s="596"/>
      <c r="AB28" s="596"/>
      <c r="AC28" s="596"/>
      <c r="AD28" s="597">
        <v>14256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3342935</v>
      </c>
      <c r="CS28" s="594"/>
      <c r="CT28" s="594"/>
      <c r="CU28" s="594"/>
      <c r="CV28" s="594"/>
      <c r="CW28" s="594"/>
      <c r="CX28" s="594"/>
      <c r="CY28" s="595"/>
      <c r="CZ28" s="627">
        <v>13.2</v>
      </c>
      <c r="DA28" s="628"/>
      <c r="DB28" s="628"/>
      <c r="DC28" s="629"/>
      <c r="DD28" s="602">
        <v>3310467</v>
      </c>
      <c r="DE28" s="594"/>
      <c r="DF28" s="594"/>
      <c r="DG28" s="594"/>
      <c r="DH28" s="594"/>
      <c r="DI28" s="594"/>
      <c r="DJ28" s="594"/>
      <c r="DK28" s="595"/>
      <c r="DL28" s="602">
        <v>3310467</v>
      </c>
      <c r="DM28" s="594"/>
      <c r="DN28" s="594"/>
      <c r="DO28" s="594"/>
      <c r="DP28" s="594"/>
      <c r="DQ28" s="594"/>
      <c r="DR28" s="594"/>
      <c r="DS28" s="594"/>
      <c r="DT28" s="594"/>
      <c r="DU28" s="594"/>
      <c r="DV28" s="595"/>
      <c r="DW28" s="598">
        <v>22.1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4585</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3342935</v>
      </c>
      <c r="CS29" s="625"/>
      <c r="CT29" s="625"/>
      <c r="CU29" s="625"/>
      <c r="CV29" s="625"/>
      <c r="CW29" s="625"/>
      <c r="CX29" s="625"/>
      <c r="CY29" s="626"/>
      <c r="CZ29" s="627">
        <v>13.2</v>
      </c>
      <c r="DA29" s="628"/>
      <c r="DB29" s="628"/>
      <c r="DC29" s="629"/>
      <c r="DD29" s="602">
        <v>3310467</v>
      </c>
      <c r="DE29" s="625"/>
      <c r="DF29" s="625"/>
      <c r="DG29" s="625"/>
      <c r="DH29" s="625"/>
      <c r="DI29" s="625"/>
      <c r="DJ29" s="625"/>
      <c r="DK29" s="626"/>
      <c r="DL29" s="602">
        <v>3310467</v>
      </c>
      <c r="DM29" s="625"/>
      <c r="DN29" s="625"/>
      <c r="DO29" s="625"/>
      <c r="DP29" s="625"/>
      <c r="DQ29" s="625"/>
      <c r="DR29" s="625"/>
      <c r="DS29" s="625"/>
      <c r="DT29" s="625"/>
      <c r="DU29" s="625"/>
      <c r="DV29" s="626"/>
      <c r="DW29" s="598">
        <v>22.1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2465532</v>
      </c>
      <c r="S30" s="594"/>
      <c r="T30" s="594"/>
      <c r="U30" s="594"/>
      <c r="V30" s="594"/>
      <c r="W30" s="594"/>
      <c r="X30" s="594"/>
      <c r="Y30" s="595"/>
      <c r="Z30" s="596">
        <v>9.3000000000000007</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97.8</v>
      </c>
      <c r="BH30" s="652"/>
      <c r="BI30" s="652"/>
      <c r="BJ30" s="652"/>
      <c r="BK30" s="652"/>
      <c r="BL30" s="652"/>
      <c r="BM30" s="588">
        <v>90.2</v>
      </c>
      <c r="BN30" s="652"/>
      <c r="BO30" s="652"/>
      <c r="BP30" s="652"/>
      <c r="BQ30" s="653"/>
      <c r="BR30" s="651">
        <v>97.7</v>
      </c>
      <c r="BS30" s="652"/>
      <c r="BT30" s="652"/>
      <c r="BU30" s="652"/>
      <c r="BV30" s="652"/>
      <c r="BW30" s="652"/>
      <c r="BX30" s="588">
        <v>90.1</v>
      </c>
      <c r="BY30" s="652"/>
      <c r="BZ30" s="652"/>
      <c r="CA30" s="652"/>
      <c r="CB30" s="653"/>
      <c r="CD30" s="656"/>
      <c r="CE30" s="657"/>
      <c r="CF30" s="607" t="s">
        <v>292</v>
      </c>
      <c r="CG30" s="608"/>
      <c r="CH30" s="608"/>
      <c r="CI30" s="608"/>
      <c r="CJ30" s="608"/>
      <c r="CK30" s="608"/>
      <c r="CL30" s="608"/>
      <c r="CM30" s="608"/>
      <c r="CN30" s="608"/>
      <c r="CO30" s="608"/>
      <c r="CP30" s="608"/>
      <c r="CQ30" s="609"/>
      <c r="CR30" s="593">
        <v>2977308</v>
      </c>
      <c r="CS30" s="594"/>
      <c r="CT30" s="594"/>
      <c r="CU30" s="594"/>
      <c r="CV30" s="594"/>
      <c r="CW30" s="594"/>
      <c r="CX30" s="594"/>
      <c r="CY30" s="595"/>
      <c r="CZ30" s="627">
        <v>11.7</v>
      </c>
      <c r="DA30" s="628"/>
      <c r="DB30" s="628"/>
      <c r="DC30" s="629"/>
      <c r="DD30" s="602">
        <v>2952884</v>
      </c>
      <c r="DE30" s="594"/>
      <c r="DF30" s="594"/>
      <c r="DG30" s="594"/>
      <c r="DH30" s="594"/>
      <c r="DI30" s="594"/>
      <c r="DJ30" s="594"/>
      <c r="DK30" s="595"/>
      <c r="DL30" s="602">
        <v>2952884</v>
      </c>
      <c r="DM30" s="594"/>
      <c r="DN30" s="594"/>
      <c r="DO30" s="594"/>
      <c r="DP30" s="594"/>
      <c r="DQ30" s="594"/>
      <c r="DR30" s="594"/>
      <c r="DS30" s="594"/>
      <c r="DT30" s="594"/>
      <c r="DU30" s="594"/>
      <c r="DV30" s="595"/>
      <c r="DW30" s="598">
        <v>19.8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1406350</v>
      </c>
      <c r="S31" s="594"/>
      <c r="T31" s="594"/>
      <c r="U31" s="594"/>
      <c r="V31" s="594"/>
      <c r="W31" s="594"/>
      <c r="X31" s="594"/>
      <c r="Y31" s="595"/>
      <c r="Z31" s="596">
        <v>5.3</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v>
      </c>
      <c r="BH31" s="625"/>
      <c r="BI31" s="625"/>
      <c r="BJ31" s="625"/>
      <c r="BK31" s="625"/>
      <c r="BL31" s="625"/>
      <c r="BM31" s="599">
        <v>92</v>
      </c>
      <c r="BN31" s="649"/>
      <c r="BO31" s="649"/>
      <c r="BP31" s="649"/>
      <c r="BQ31" s="650"/>
      <c r="BR31" s="648">
        <v>97.8</v>
      </c>
      <c r="BS31" s="625"/>
      <c r="BT31" s="625"/>
      <c r="BU31" s="625"/>
      <c r="BV31" s="625"/>
      <c r="BW31" s="625"/>
      <c r="BX31" s="599">
        <v>92.1</v>
      </c>
      <c r="BY31" s="649"/>
      <c r="BZ31" s="649"/>
      <c r="CA31" s="649"/>
      <c r="CB31" s="650"/>
      <c r="CD31" s="656"/>
      <c r="CE31" s="657"/>
      <c r="CF31" s="607" t="s">
        <v>296</v>
      </c>
      <c r="CG31" s="608"/>
      <c r="CH31" s="608"/>
      <c r="CI31" s="608"/>
      <c r="CJ31" s="608"/>
      <c r="CK31" s="608"/>
      <c r="CL31" s="608"/>
      <c r="CM31" s="608"/>
      <c r="CN31" s="608"/>
      <c r="CO31" s="608"/>
      <c r="CP31" s="608"/>
      <c r="CQ31" s="609"/>
      <c r="CR31" s="593">
        <v>365627</v>
      </c>
      <c r="CS31" s="625"/>
      <c r="CT31" s="625"/>
      <c r="CU31" s="625"/>
      <c r="CV31" s="625"/>
      <c r="CW31" s="625"/>
      <c r="CX31" s="625"/>
      <c r="CY31" s="626"/>
      <c r="CZ31" s="627">
        <v>1.4</v>
      </c>
      <c r="DA31" s="628"/>
      <c r="DB31" s="628"/>
      <c r="DC31" s="629"/>
      <c r="DD31" s="602">
        <v>357583</v>
      </c>
      <c r="DE31" s="625"/>
      <c r="DF31" s="625"/>
      <c r="DG31" s="625"/>
      <c r="DH31" s="625"/>
      <c r="DI31" s="625"/>
      <c r="DJ31" s="625"/>
      <c r="DK31" s="626"/>
      <c r="DL31" s="602">
        <v>357583</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212681</v>
      </c>
      <c r="S32" s="594"/>
      <c r="T32" s="594"/>
      <c r="U32" s="594"/>
      <c r="V32" s="594"/>
      <c r="W32" s="594"/>
      <c r="X32" s="594"/>
      <c r="Y32" s="595"/>
      <c r="Z32" s="596">
        <v>0.8</v>
      </c>
      <c r="AA32" s="596"/>
      <c r="AB32" s="596"/>
      <c r="AC32" s="596"/>
      <c r="AD32" s="597">
        <v>53103</v>
      </c>
      <c r="AE32" s="597"/>
      <c r="AF32" s="597"/>
      <c r="AG32" s="597"/>
      <c r="AH32" s="597"/>
      <c r="AI32" s="597"/>
      <c r="AJ32" s="597"/>
      <c r="AK32" s="597"/>
      <c r="AL32" s="598">
        <v>0.4</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97.4</v>
      </c>
      <c r="BH32" s="661"/>
      <c r="BI32" s="661"/>
      <c r="BJ32" s="661"/>
      <c r="BK32" s="661"/>
      <c r="BL32" s="661"/>
      <c r="BM32" s="662">
        <v>87.8</v>
      </c>
      <c r="BN32" s="661"/>
      <c r="BO32" s="661"/>
      <c r="BP32" s="661"/>
      <c r="BQ32" s="663"/>
      <c r="BR32" s="660">
        <v>97.3</v>
      </c>
      <c r="BS32" s="661"/>
      <c r="BT32" s="661"/>
      <c r="BU32" s="661"/>
      <c r="BV32" s="661"/>
      <c r="BW32" s="661"/>
      <c r="BX32" s="662">
        <v>87.2</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2197300</v>
      </c>
      <c r="S33" s="594"/>
      <c r="T33" s="594"/>
      <c r="U33" s="594"/>
      <c r="V33" s="594"/>
      <c r="W33" s="594"/>
      <c r="X33" s="594"/>
      <c r="Y33" s="595"/>
      <c r="Z33" s="596">
        <v>8.3000000000000007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11470423</v>
      </c>
      <c r="CS33" s="625"/>
      <c r="CT33" s="625"/>
      <c r="CU33" s="625"/>
      <c r="CV33" s="625"/>
      <c r="CW33" s="625"/>
      <c r="CX33" s="625"/>
      <c r="CY33" s="626"/>
      <c r="CZ33" s="627">
        <v>45.3</v>
      </c>
      <c r="DA33" s="628"/>
      <c r="DB33" s="628"/>
      <c r="DC33" s="629"/>
      <c r="DD33" s="602">
        <v>9470437</v>
      </c>
      <c r="DE33" s="625"/>
      <c r="DF33" s="625"/>
      <c r="DG33" s="625"/>
      <c r="DH33" s="625"/>
      <c r="DI33" s="625"/>
      <c r="DJ33" s="625"/>
      <c r="DK33" s="626"/>
      <c r="DL33" s="602">
        <v>5255828</v>
      </c>
      <c r="DM33" s="625"/>
      <c r="DN33" s="625"/>
      <c r="DO33" s="625"/>
      <c r="DP33" s="625"/>
      <c r="DQ33" s="625"/>
      <c r="DR33" s="625"/>
      <c r="DS33" s="625"/>
      <c r="DT33" s="625"/>
      <c r="DU33" s="625"/>
      <c r="DV33" s="626"/>
      <c r="DW33" s="598">
        <v>35.200000000000003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3345666</v>
      </c>
      <c r="CS34" s="594"/>
      <c r="CT34" s="594"/>
      <c r="CU34" s="594"/>
      <c r="CV34" s="594"/>
      <c r="CW34" s="594"/>
      <c r="CX34" s="594"/>
      <c r="CY34" s="595"/>
      <c r="CZ34" s="627">
        <v>13.2</v>
      </c>
      <c r="DA34" s="628"/>
      <c r="DB34" s="628"/>
      <c r="DC34" s="629"/>
      <c r="DD34" s="602">
        <v>2299278</v>
      </c>
      <c r="DE34" s="594"/>
      <c r="DF34" s="594"/>
      <c r="DG34" s="594"/>
      <c r="DH34" s="594"/>
      <c r="DI34" s="594"/>
      <c r="DJ34" s="594"/>
      <c r="DK34" s="595"/>
      <c r="DL34" s="602">
        <v>2100701</v>
      </c>
      <c r="DM34" s="594"/>
      <c r="DN34" s="594"/>
      <c r="DO34" s="594"/>
      <c r="DP34" s="594"/>
      <c r="DQ34" s="594"/>
      <c r="DR34" s="594"/>
      <c r="DS34" s="594"/>
      <c r="DT34" s="594"/>
      <c r="DU34" s="594"/>
      <c r="DV34" s="595"/>
      <c r="DW34" s="598">
        <v>14.1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t="s">
        <v>220</v>
      </c>
      <c r="S35" s="594"/>
      <c r="T35" s="594"/>
      <c r="U35" s="594"/>
      <c r="V35" s="594"/>
      <c r="W35" s="594"/>
      <c r="X35" s="594"/>
      <c r="Y35" s="595"/>
      <c r="Z35" s="596" t="s">
        <v>220</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2501807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481767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135637</v>
      </c>
      <c r="CS35" s="625"/>
      <c r="CT35" s="625"/>
      <c r="CU35" s="625"/>
      <c r="CV35" s="625"/>
      <c r="CW35" s="625"/>
      <c r="CX35" s="625"/>
      <c r="CY35" s="626"/>
      <c r="CZ35" s="627">
        <v>0.5</v>
      </c>
      <c r="DA35" s="628"/>
      <c r="DB35" s="628"/>
      <c r="DC35" s="629"/>
      <c r="DD35" s="602">
        <v>122241</v>
      </c>
      <c r="DE35" s="625"/>
      <c r="DF35" s="625"/>
      <c r="DG35" s="625"/>
      <c r="DH35" s="625"/>
      <c r="DI35" s="625"/>
      <c r="DJ35" s="625"/>
      <c r="DK35" s="626"/>
      <c r="DL35" s="602">
        <v>122241</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26533906</v>
      </c>
      <c r="S36" s="666"/>
      <c r="T36" s="666"/>
      <c r="U36" s="666"/>
      <c r="V36" s="666"/>
      <c r="W36" s="666"/>
      <c r="X36" s="666"/>
      <c r="Y36" s="667"/>
      <c r="Z36" s="668">
        <v>100</v>
      </c>
      <c r="AA36" s="668"/>
      <c r="AB36" s="668"/>
      <c r="AC36" s="668"/>
      <c r="AD36" s="669">
        <v>14946404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529720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410249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2323827</v>
      </c>
      <c r="CS36" s="594"/>
      <c r="CT36" s="594"/>
      <c r="CU36" s="594"/>
      <c r="CV36" s="594"/>
      <c r="CW36" s="594"/>
      <c r="CX36" s="594"/>
      <c r="CY36" s="595"/>
      <c r="CZ36" s="627">
        <v>9.1999999999999993</v>
      </c>
      <c r="DA36" s="628"/>
      <c r="DB36" s="628"/>
      <c r="DC36" s="629"/>
      <c r="DD36" s="602">
        <v>2046419</v>
      </c>
      <c r="DE36" s="594"/>
      <c r="DF36" s="594"/>
      <c r="DG36" s="594"/>
      <c r="DH36" s="594"/>
      <c r="DI36" s="594"/>
      <c r="DJ36" s="594"/>
      <c r="DK36" s="595"/>
      <c r="DL36" s="602">
        <v>1489052</v>
      </c>
      <c r="DM36" s="594"/>
      <c r="DN36" s="594"/>
      <c r="DO36" s="594"/>
      <c r="DP36" s="594"/>
      <c r="DQ36" s="594"/>
      <c r="DR36" s="594"/>
      <c r="DS36" s="594"/>
      <c r="DT36" s="594"/>
      <c r="DU36" s="594"/>
      <c r="DV36" s="595"/>
      <c r="DW36" s="598">
        <v>10</v>
      </c>
      <c r="DX36" s="623"/>
      <c r="DY36" s="623"/>
      <c r="DZ36" s="623"/>
      <c r="EA36" s="623"/>
      <c r="EB36" s="623"/>
      <c r="EC36" s="624"/>
    </row>
    <row r="37" spans="2:133" ht="11.25" customHeight="1">
      <c r="AQ37" s="672" t="s">
        <v>314</v>
      </c>
      <c r="AR37" s="673"/>
      <c r="AS37" s="673"/>
      <c r="AT37" s="673"/>
      <c r="AU37" s="673"/>
      <c r="AV37" s="673"/>
      <c r="AW37" s="673"/>
      <c r="AX37" s="673"/>
      <c r="AY37" s="674"/>
      <c r="AZ37" s="593">
        <v>90000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8835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1008819</v>
      </c>
      <c r="CS37" s="625"/>
      <c r="CT37" s="625"/>
      <c r="CU37" s="625"/>
      <c r="CV37" s="625"/>
      <c r="CW37" s="625"/>
      <c r="CX37" s="625"/>
      <c r="CY37" s="626"/>
      <c r="CZ37" s="627">
        <v>4</v>
      </c>
      <c r="DA37" s="628"/>
      <c r="DB37" s="628"/>
      <c r="DC37" s="629"/>
      <c r="DD37" s="602">
        <v>1008819</v>
      </c>
      <c r="DE37" s="625"/>
      <c r="DF37" s="625"/>
      <c r="DG37" s="625"/>
      <c r="DH37" s="625"/>
      <c r="DI37" s="625"/>
      <c r="DJ37" s="625"/>
      <c r="DK37" s="626"/>
      <c r="DL37" s="602">
        <v>947955</v>
      </c>
      <c r="DM37" s="625"/>
      <c r="DN37" s="625"/>
      <c r="DO37" s="625"/>
      <c r="DP37" s="625"/>
      <c r="DQ37" s="625"/>
      <c r="DR37" s="625"/>
      <c r="DS37" s="625"/>
      <c r="DT37" s="625"/>
      <c r="DU37" s="625"/>
      <c r="DV37" s="626"/>
      <c r="DW37" s="598">
        <v>6.3</v>
      </c>
      <c r="DX37" s="623"/>
      <c r="DY37" s="623"/>
      <c r="DZ37" s="623"/>
      <c r="EA37" s="623"/>
      <c r="EB37" s="623"/>
      <c r="EC37" s="624"/>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15141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1882087</v>
      </c>
      <c r="CS38" s="594"/>
      <c r="CT38" s="594"/>
      <c r="CU38" s="594"/>
      <c r="CV38" s="594"/>
      <c r="CW38" s="594"/>
      <c r="CX38" s="594"/>
      <c r="CY38" s="595"/>
      <c r="CZ38" s="627">
        <v>7.4</v>
      </c>
      <c r="DA38" s="628"/>
      <c r="DB38" s="628"/>
      <c r="DC38" s="629"/>
      <c r="DD38" s="602">
        <v>1582563</v>
      </c>
      <c r="DE38" s="594"/>
      <c r="DF38" s="594"/>
      <c r="DG38" s="594"/>
      <c r="DH38" s="594"/>
      <c r="DI38" s="594"/>
      <c r="DJ38" s="594"/>
      <c r="DK38" s="595"/>
      <c r="DL38" s="602">
        <v>1508022</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3638064</v>
      </c>
      <c r="CS39" s="625"/>
      <c r="CT39" s="625"/>
      <c r="CU39" s="625"/>
      <c r="CV39" s="625"/>
      <c r="CW39" s="625"/>
      <c r="CX39" s="625"/>
      <c r="CY39" s="626"/>
      <c r="CZ39" s="627">
        <v>14.4</v>
      </c>
      <c r="DA39" s="628"/>
      <c r="DB39" s="628"/>
      <c r="DC39" s="629"/>
      <c r="DD39" s="602">
        <v>3383024</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391095</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145142</v>
      </c>
      <c r="CS40" s="594"/>
      <c r="CT40" s="594"/>
      <c r="CU40" s="594"/>
      <c r="CV40" s="594"/>
      <c r="CW40" s="594"/>
      <c r="CX40" s="594"/>
      <c r="CY40" s="595"/>
      <c r="CZ40" s="627">
        <v>0.6</v>
      </c>
      <c r="DA40" s="628"/>
      <c r="DB40" s="628"/>
      <c r="DC40" s="629"/>
      <c r="DD40" s="602">
        <v>36912</v>
      </c>
      <c r="DE40" s="594"/>
      <c r="DF40" s="594"/>
      <c r="DG40" s="594"/>
      <c r="DH40" s="594"/>
      <c r="DI40" s="594"/>
      <c r="DJ40" s="594"/>
      <c r="DK40" s="595"/>
      <c r="DL40" s="602">
        <v>35812</v>
      </c>
      <c r="DM40" s="594"/>
      <c r="DN40" s="594"/>
      <c r="DO40" s="594"/>
      <c r="DP40" s="594"/>
      <c r="DQ40" s="594"/>
      <c r="DR40" s="594"/>
      <c r="DS40" s="594"/>
      <c r="DT40" s="594"/>
      <c r="DU40" s="594"/>
      <c r="DV40" s="595"/>
      <c r="DW40" s="598">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1490992</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4119664</v>
      </c>
      <c r="CS42" s="594"/>
      <c r="CT42" s="594"/>
      <c r="CU42" s="594"/>
      <c r="CV42" s="594"/>
      <c r="CW42" s="594"/>
      <c r="CX42" s="594"/>
      <c r="CY42" s="595"/>
      <c r="CZ42" s="627">
        <v>16.3</v>
      </c>
      <c r="DA42" s="676"/>
      <c r="DB42" s="676"/>
      <c r="DC42" s="677"/>
      <c r="DD42" s="602">
        <v>813057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169002</v>
      </c>
      <c r="CS43" s="625"/>
      <c r="CT43" s="625"/>
      <c r="CU43" s="625"/>
      <c r="CV43" s="625"/>
      <c r="CW43" s="625"/>
      <c r="CX43" s="625"/>
      <c r="CY43" s="626"/>
      <c r="CZ43" s="627">
        <v>0.7</v>
      </c>
      <c r="DA43" s="628"/>
      <c r="DB43" s="628"/>
      <c r="DC43" s="629"/>
      <c r="DD43" s="602">
        <v>145202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3979572</v>
      </c>
      <c r="CS44" s="594"/>
      <c r="CT44" s="594"/>
      <c r="CU44" s="594"/>
      <c r="CV44" s="594"/>
      <c r="CW44" s="594"/>
      <c r="CX44" s="594"/>
      <c r="CY44" s="595"/>
      <c r="CZ44" s="627">
        <v>15.7</v>
      </c>
      <c r="DA44" s="676"/>
      <c r="DB44" s="676"/>
      <c r="DC44" s="677"/>
      <c r="DD44" s="602">
        <v>742984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1559588</v>
      </c>
      <c r="CS45" s="625"/>
      <c r="CT45" s="625"/>
      <c r="CU45" s="625"/>
      <c r="CV45" s="625"/>
      <c r="CW45" s="625"/>
      <c r="CX45" s="625"/>
      <c r="CY45" s="626"/>
      <c r="CZ45" s="627">
        <v>6.2</v>
      </c>
      <c r="DA45" s="628"/>
      <c r="DB45" s="628"/>
      <c r="DC45" s="629"/>
      <c r="DD45" s="602">
        <v>34693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2394301</v>
      </c>
      <c r="CS46" s="594"/>
      <c r="CT46" s="594"/>
      <c r="CU46" s="594"/>
      <c r="CV46" s="594"/>
      <c r="CW46" s="594"/>
      <c r="CX46" s="594"/>
      <c r="CY46" s="595"/>
      <c r="CZ46" s="627">
        <v>9.4</v>
      </c>
      <c r="DA46" s="676"/>
      <c r="DB46" s="676"/>
      <c r="DC46" s="677"/>
      <c r="DD46" s="602">
        <v>701277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140092</v>
      </c>
      <c r="CS47" s="625"/>
      <c r="CT47" s="625"/>
      <c r="CU47" s="625"/>
      <c r="CV47" s="625"/>
      <c r="CW47" s="625"/>
      <c r="CX47" s="625"/>
      <c r="CY47" s="626"/>
      <c r="CZ47" s="627">
        <v>0.6</v>
      </c>
      <c r="DA47" s="628"/>
      <c r="DB47" s="628"/>
      <c r="DC47" s="629"/>
      <c r="DD47" s="602">
        <v>70073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25343585</v>
      </c>
      <c r="CS49" s="661"/>
      <c r="CT49" s="661"/>
      <c r="CU49" s="661"/>
      <c r="CV49" s="661"/>
      <c r="CW49" s="661"/>
      <c r="CX49" s="661"/>
      <c r="CY49" s="688"/>
      <c r="CZ49" s="689">
        <v>100</v>
      </c>
      <c r="DA49" s="690"/>
      <c r="DB49" s="690"/>
      <c r="DC49" s="691"/>
      <c r="DD49" s="692">
        <v>18151128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4" zoomScale="70" zoomScaleNormal="25" zoomScaleSheetLayoutView="70" workbookViewId="0">
      <selection activeCell="AU77" sqref="AU77:AY77"/>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26532</v>
      </c>
      <c r="R7" s="723"/>
      <c r="S7" s="723"/>
      <c r="T7" s="723"/>
      <c r="U7" s="723"/>
      <c r="V7" s="723">
        <v>25342</v>
      </c>
      <c r="W7" s="723"/>
      <c r="X7" s="723"/>
      <c r="Y7" s="723"/>
      <c r="Z7" s="723"/>
      <c r="AA7" s="723">
        <v>1190</v>
      </c>
      <c r="AB7" s="723"/>
      <c r="AC7" s="723"/>
      <c r="AD7" s="723"/>
      <c r="AE7" s="724"/>
      <c r="AF7" s="725">
        <v>1018</v>
      </c>
      <c r="AG7" s="726"/>
      <c r="AH7" s="726"/>
      <c r="AI7" s="726"/>
      <c r="AJ7" s="727"/>
      <c r="AK7" s="762">
        <v>2466</v>
      </c>
      <c r="AL7" s="763"/>
      <c r="AM7" s="763"/>
      <c r="AN7" s="763"/>
      <c r="AO7" s="763"/>
      <c r="AP7" s="763">
        <v>27874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5</v>
      </c>
      <c r="CI7" s="760"/>
      <c r="CJ7" s="760"/>
      <c r="CK7" s="760"/>
      <c r="CL7" s="761"/>
      <c r="CM7" s="759">
        <v>70</v>
      </c>
      <c r="CN7" s="760"/>
      <c r="CO7" s="760"/>
      <c r="CP7" s="760"/>
      <c r="CQ7" s="761"/>
      <c r="CR7" s="759">
        <v>17</v>
      </c>
      <c r="CS7" s="760"/>
      <c r="CT7" s="760"/>
      <c r="CU7" s="760"/>
      <c r="CV7" s="761"/>
      <c r="CW7" s="759" t="s">
        <v>552</v>
      </c>
      <c r="CX7" s="760"/>
      <c r="CY7" s="760"/>
      <c r="CZ7" s="760"/>
      <c r="DA7" s="761"/>
      <c r="DB7" s="759" t="s">
        <v>553</v>
      </c>
      <c r="DC7" s="760"/>
      <c r="DD7" s="760"/>
      <c r="DE7" s="760"/>
      <c r="DF7" s="761"/>
      <c r="DG7" s="759" t="s">
        <v>552</v>
      </c>
      <c r="DH7" s="760"/>
      <c r="DI7" s="760"/>
      <c r="DJ7" s="760"/>
      <c r="DK7" s="761"/>
      <c r="DL7" s="759" t="s">
        <v>552</v>
      </c>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5</v>
      </c>
      <c r="R8" s="747"/>
      <c r="S8" s="747"/>
      <c r="T8" s="747"/>
      <c r="U8" s="747"/>
      <c r="V8" s="747">
        <v>5</v>
      </c>
      <c r="W8" s="747"/>
      <c r="X8" s="747"/>
      <c r="Y8" s="747"/>
      <c r="Z8" s="747"/>
      <c r="AA8" s="747" t="s">
        <v>533</v>
      </c>
      <c r="AB8" s="747"/>
      <c r="AC8" s="747"/>
      <c r="AD8" s="747"/>
      <c r="AE8" s="748"/>
      <c r="AF8" s="749" t="s">
        <v>220</v>
      </c>
      <c r="AG8" s="750"/>
      <c r="AH8" s="750"/>
      <c r="AI8" s="750"/>
      <c r="AJ8" s="751"/>
      <c r="AK8" s="752">
        <v>5</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4</v>
      </c>
      <c r="CI8" s="770"/>
      <c r="CJ8" s="770"/>
      <c r="CK8" s="770"/>
      <c r="CL8" s="771"/>
      <c r="CM8" s="769">
        <v>68</v>
      </c>
      <c r="CN8" s="770"/>
      <c r="CO8" s="770"/>
      <c r="CP8" s="770"/>
      <c r="CQ8" s="771"/>
      <c r="CR8" s="769">
        <v>24</v>
      </c>
      <c r="CS8" s="770"/>
      <c r="CT8" s="770"/>
      <c r="CU8" s="770"/>
      <c r="CV8" s="771"/>
      <c r="CW8" s="769" t="s">
        <v>552</v>
      </c>
      <c r="CX8" s="770"/>
      <c r="CY8" s="770"/>
      <c r="CZ8" s="770"/>
      <c r="DA8" s="771"/>
      <c r="DB8" s="769" t="s">
        <v>552</v>
      </c>
      <c r="DC8" s="770"/>
      <c r="DD8" s="770"/>
      <c r="DE8" s="770"/>
      <c r="DF8" s="771"/>
      <c r="DG8" s="769" t="s">
        <v>552</v>
      </c>
      <c r="DH8" s="770"/>
      <c r="DI8" s="770"/>
      <c r="DJ8" s="770"/>
      <c r="DK8" s="771"/>
      <c r="DL8" s="769" t="s">
        <v>553</v>
      </c>
      <c r="DM8" s="770"/>
      <c r="DN8" s="770"/>
      <c r="DO8" s="770"/>
      <c r="DP8" s="771"/>
      <c r="DQ8" s="769"/>
      <c r="DR8" s="770"/>
      <c r="DS8" s="770"/>
      <c r="DT8" s="770"/>
      <c r="DU8" s="771"/>
      <c r="DV8" s="773"/>
      <c r="DW8" s="774"/>
      <c r="DX8" s="774"/>
      <c r="DY8" s="774"/>
      <c r="DZ8" s="775"/>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-29</v>
      </c>
      <c r="CI9" s="770"/>
      <c r="CJ9" s="770"/>
      <c r="CK9" s="770"/>
      <c r="CL9" s="771"/>
      <c r="CM9" s="769">
        <v>225</v>
      </c>
      <c r="CN9" s="770"/>
      <c r="CO9" s="770"/>
      <c r="CP9" s="770"/>
      <c r="CQ9" s="771"/>
      <c r="CR9" s="769">
        <v>115</v>
      </c>
      <c r="CS9" s="770"/>
      <c r="CT9" s="770"/>
      <c r="CU9" s="770"/>
      <c r="CV9" s="771"/>
      <c r="CW9" s="769" t="s">
        <v>552</v>
      </c>
      <c r="CX9" s="770"/>
      <c r="CY9" s="770"/>
      <c r="CZ9" s="770"/>
      <c r="DA9" s="771"/>
      <c r="DB9" s="769" t="s">
        <v>552</v>
      </c>
      <c r="DC9" s="770"/>
      <c r="DD9" s="770"/>
      <c r="DE9" s="770"/>
      <c r="DF9" s="771"/>
      <c r="DG9" s="769" t="s">
        <v>552</v>
      </c>
      <c r="DH9" s="770"/>
      <c r="DI9" s="770"/>
      <c r="DJ9" s="770"/>
      <c r="DK9" s="771"/>
      <c r="DL9" s="772" t="s">
        <v>552</v>
      </c>
      <c r="DM9" s="770"/>
      <c r="DN9" s="770"/>
      <c r="DO9" s="770"/>
      <c r="DP9" s="771"/>
      <c r="DQ9" s="769"/>
      <c r="DR9" s="770"/>
      <c r="DS9" s="770"/>
      <c r="DT9" s="770"/>
      <c r="DU9" s="771"/>
      <c r="DV9" s="773"/>
      <c r="DW9" s="774"/>
      <c r="DX9" s="774"/>
      <c r="DY9" s="774"/>
      <c r="DZ9" s="775"/>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551</v>
      </c>
      <c r="BT10" s="757"/>
      <c r="BU10" s="757"/>
      <c r="BV10" s="757"/>
      <c r="BW10" s="757"/>
      <c r="BX10" s="757"/>
      <c r="BY10" s="757"/>
      <c r="BZ10" s="757"/>
      <c r="CA10" s="757"/>
      <c r="CB10" s="757"/>
      <c r="CC10" s="757"/>
      <c r="CD10" s="757"/>
      <c r="CE10" s="757"/>
      <c r="CF10" s="757"/>
      <c r="CG10" s="758"/>
      <c r="CH10" s="769">
        <v>9</v>
      </c>
      <c r="CI10" s="770"/>
      <c r="CJ10" s="770"/>
      <c r="CK10" s="770"/>
      <c r="CL10" s="771"/>
      <c r="CM10" s="769">
        <v>47</v>
      </c>
      <c r="CN10" s="770"/>
      <c r="CO10" s="770"/>
      <c r="CP10" s="770"/>
      <c r="CQ10" s="771"/>
      <c r="CR10" s="769">
        <v>15</v>
      </c>
      <c r="CS10" s="770"/>
      <c r="CT10" s="770"/>
      <c r="CU10" s="770"/>
      <c r="CV10" s="771"/>
      <c r="CW10" s="769">
        <v>22</v>
      </c>
      <c r="CX10" s="770"/>
      <c r="CY10" s="770"/>
      <c r="CZ10" s="770"/>
      <c r="DA10" s="771"/>
      <c r="DB10" s="769" t="s">
        <v>552</v>
      </c>
      <c r="DC10" s="770"/>
      <c r="DD10" s="770"/>
      <c r="DE10" s="770"/>
      <c r="DF10" s="771"/>
      <c r="DG10" s="769" t="s">
        <v>553</v>
      </c>
      <c r="DH10" s="770"/>
      <c r="DI10" s="770"/>
      <c r="DJ10" s="770"/>
      <c r="DK10" s="771"/>
      <c r="DL10" s="769" t="s">
        <v>552</v>
      </c>
      <c r="DM10" s="770"/>
      <c r="DN10" s="770"/>
      <c r="DO10" s="770"/>
      <c r="DP10" s="771"/>
      <c r="DQ10" s="769"/>
      <c r="DR10" s="770"/>
      <c r="DS10" s="770"/>
      <c r="DT10" s="770"/>
      <c r="DU10" s="771"/>
      <c r="DV10" s="773"/>
      <c r="DW10" s="774"/>
      <c r="DX10" s="774"/>
      <c r="DY10" s="774"/>
      <c r="DZ10" s="775"/>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3"/>
      <c r="DW11" s="774"/>
      <c r="DX11" s="774"/>
      <c r="DY11" s="774"/>
      <c r="DZ11" s="775"/>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3"/>
      <c r="DW12" s="774"/>
      <c r="DX12" s="774"/>
      <c r="DY12" s="774"/>
      <c r="DZ12" s="775"/>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3"/>
      <c r="DW13" s="774"/>
      <c r="DX13" s="774"/>
      <c r="DY13" s="774"/>
      <c r="DZ13" s="775"/>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3"/>
      <c r="DW14" s="774"/>
      <c r="DX14" s="774"/>
      <c r="DY14" s="774"/>
      <c r="DZ14" s="775"/>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3"/>
      <c r="DW15" s="774"/>
      <c r="DX15" s="774"/>
      <c r="DY15" s="774"/>
      <c r="DZ15" s="775"/>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3"/>
      <c r="DW16" s="774"/>
      <c r="DX16" s="774"/>
      <c r="DY16" s="774"/>
      <c r="DZ16" s="775"/>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3"/>
      <c r="DW17" s="774"/>
      <c r="DX17" s="774"/>
      <c r="DY17" s="774"/>
      <c r="DZ17" s="775"/>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3"/>
      <c r="DW18" s="774"/>
      <c r="DX18" s="774"/>
      <c r="DY18" s="774"/>
      <c r="DZ18" s="775"/>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3"/>
      <c r="DW19" s="774"/>
      <c r="DX19" s="774"/>
      <c r="DY19" s="774"/>
      <c r="DZ19" s="775"/>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3"/>
      <c r="DW20" s="774"/>
      <c r="DX20" s="774"/>
      <c r="DY20" s="774"/>
      <c r="DZ20" s="775"/>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3"/>
      <c r="DW21" s="774"/>
      <c r="DX21" s="774"/>
      <c r="DY21" s="774"/>
      <c r="DZ21" s="775"/>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368</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3"/>
      <c r="DW22" s="774"/>
      <c r="DX22" s="774"/>
      <c r="DY22" s="774"/>
      <c r="DZ22" s="775"/>
      <c r="EA22" s="205"/>
    </row>
    <row r="23" spans="1:131" s="206" customFormat="1" ht="26.25" customHeight="1" thickBot="1">
      <c r="A23" s="215" t="s">
        <v>369</v>
      </c>
      <c r="B23" s="779" t="s">
        <v>370</v>
      </c>
      <c r="C23" s="780"/>
      <c r="D23" s="780"/>
      <c r="E23" s="780"/>
      <c r="F23" s="780"/>
      <c r="G23" s="780"/>
      <c r="H23" s="780"/>
      <c r="I23" s="780"/>
      <c r="J23" s="780"/>
      <c r="K23" s="780"/>
      <c r="L23" s="780"/>
      <c r="M23" s="780"/>
      <c r="N23" s="780"/>
      <c r="O23" s="780"/>
      <c r="P23" s="781"/>
      <c r="Q23" s="782"/>
      <c r="R23" s="783"/>
      <c r="S23" s="783"/>
      <c r="T23" s="783"/>
      <c r="U23" s="783"/>
      <c r="V23" s="783"/>
      <c r="W23" s="783"/>
      <c r="X23" s="783"/>
      <c r="Y23" s="783"/>
      <c r="Z23" s="783"/>
      <c r="AA23" s="783"/>
      <c r="AB23" s="783"/>
      <c r="AC23" s="783"/>
      <c r="AD23" s="783"/>
      <c r="AE23" s="784"/>
      <c r="AF23" s="785">
        <v>1018</v>
      </c>
      <c r="AG23" s="783"/>
      <c r="AH23" s="783"/>
      <c r="AI23" s="783"/>
      <c r="AJ23" s="786"/>
      <c r="AK23" s="787"/>
      <c r="AL23" s="788"/>
      <c r="AM23" s="788"/>
      <c r="AN23" s="788"/>
      <c r="AO23" s="788"/>
      <c r="AP23" s="783"/>
      <c r="AQ23" s="783"/>
      <c r="AR23" s="783"/>
      <c r="AS23" s="783"/>
      <c r="AT23" s="783"/>
      <c r="AU23" s="789"/>
      <c r="AV23" s="789"/>
      <c r="AW23" s="789"/>
      <c r="AX23" s="789"/>
      <c r="AY23" s="790"/>
      <c r="AZ23" s="798" t="s">
        <v>220</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3"/>
      <c r="DW23" s="774"/>
      <c r="DX23" s="774"/>
      <c r="DY23" s="774"/>
      <c r="DZ23" s="775"/>
      <c r="EA23" s="205"/>
    </row>
    <row r="24" spans="1:131" s="206" customFormat="1" ht="26.25" customHeight="1">
      <c r="A24" s="797" t="s">
        <v>371</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3"/>
      <c r="DW24" s="774"/>
      <c r="DX24" s="774"/>
      <c r="DY24" s="774"/>
      <c r="DZ24" s="775"/>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3"/>
      <c r="DW25" s="774"/>
      <c r="DX25" s="774"/>
      <c r="DY25" s="774"/>
      <c r="DZ25" s="775"/>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1" t="s">
        <v>376</v>
      </c>
      <c r="AG26" s="802"/>
      <c r="AH26" s="802"/>
      <c r="AI26" s="802"/>
      <c r="AJ26" s="803"/>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3"/>
      <c r="DW26" s="774"/>
      <c r="DX26" s="774"/>
      <c r="DY26" s="774"/>
      <c r="DZ26" s="775"/>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3"/>
      <c r="DW27" s="774"/>
      <c r="DX27" s="774"/>
      <c r="DY27" s="774"/>
      <c r="DZ27" s="775"/>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1">
        <v>7043</v>
      </c>
      <c r="R28" s="812"/>
      <c r="S28" s="812"/>
      <c r="T28" s="812"/>
      <c r="U28" s="812"/>
      <c r="V28" s="812">
        <v>6562</v>
      </c>
      <c r="W28" s="812"/>
      <c r="X28" s="812"/>
      <c r="Y28" s="812"/>
      <c r="Z28" s="812"/>
      <c r="AA28" s="812">
        <v>482</v>
      </c>
      <c r="AB28" s="812"/>
      <c r="AC28" s="812"/>
      <c r="AD28" s="812"/>
      <c r="AE28" s="813"/>
      <c r="AF28" s="814">
        <v>482</v>
      </c>
      <c r="AG28" s="812"/>
      <c r="AH28" s="812"/>
      <c r="AI28" s="812"/>
      <c r="AJ28" s="815"/>
      <c r="AK28" s="816">
        <v>350</v>
      </c>
      <c r="AL28" s="807"/>
      <c r="AM28" s="807"/>
      <c r="AN28" s="807"/>
      <c r="AO28" s="807"/>
      <c r="AP28" s="807" t="s">
        <v>535</v>
      </c>
      <c r="AQ28" s="807"/>
      <c r="AR28" s="807"/>
      <c r="AS28" s="807"/>
      <c r="AT28" s="807"/>
      <c r="AU28" s="807" t="s">
        <v>534</v>
      </c>
      <c r="AV28" s="807"/>
      <c r="AW28" s="807"/>
      <c r="AX28" s="807"/>
      <c r="AY28" s="807"/>
      <c r="AZ28" s="808" t="s">
        <v>534</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3"/>
      <c r="DW28" s="774"/>
      <c r="DX28" s="774"/>
      <c r="DY28" s="774"/>
      <c r="DZ28" s="775"/>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5011</v>
      </c>
      <c r="R29" s="747"/>
      <c r="S29" s="747"/>
      <c r="T29" s="747"/>
      <c r="U29" s="747"/>
      <c r="V29" s="747">
        <v>4911</v>
      </c>
      <c r="W29" s="747"/>
      <c r="X29" s="747"/>
      <c r="Y29" s="747"/>
      <c r="Z29" s="747"/>
      <c r="AA29" s="747">
        <v>100</v>
      </c>
      <c r="AB29" s="747"/>
      <c r="AC29" s="747"/>
      <c r="AD29" s="747"/>
      <c r="AE29" s="748"/>
      <c r="AF29" s="749">
        <v>100</v>
      </c>
      <c r="AG29" s="750"/>
      <c r="AH29" s="750"/>
      <c r="AI29" s="750"/>
      <c r="AJ29" s="751"/>
      <c r="AK29" s="819">
        <v>664</v>
      </c>
      <c r="AL29" s="820"/>
      <c r="AM29" s="820"/>
      <c r="AN29" s="820"/>
      <c r="AO29" s="820"/>
      <c r="AP29" s="820" t="s">
        <v>534</v>
      </c>
      <c r="AQ29" s="820"/>
      <c r="AR29" s="820"/>
      <c r="AS29" s="820"/>
      <c r="AT29" s="820"/>
      <c r="AU29" s="820" t="s">
        <v>534</v>
      </c>
      <c r="AV29" s="820"/>
      <c r="AW29" s="820"/>
      <c r="AX29" s="820"/>
      <c r="AY29" s="820"/>
      <c r="AZ29" s="821" t="s">
        <v>534</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3"/>
      <c r="DW29" s="774"/>
      <c r="DX29" s="774"/>
      <c r="DY29" s="774"/>
      <c r="DZ29" s="775"/>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511</v>
      </c>
      <c r="R30" s="747"/>
      <c r="S30" s="747"/>
      <c r="T30" s="747"/>
      <c r="U30" s="747"/>
      <c r="V30" s="747">
        <v>508</v>
      </c>
      <c r="W30" s="747"/>
      <c r="X30" s="747"/>
      <c r="Y30" s="747"/>
      <c r="Z30" s="747"/>
      <c r="AA30" s="747">
        <v>3</v>
      </c>
      <c r="AB30" s="747"/>
      <c r="AC30" s="747"/>
      <c r="AD30" s="747"/>
      <c r="AE30" s="748"/>
      <c r="AF30" s="749">
        <v>3</v>
      </c>
      <c r="AG30" s="750"/>
      <c r="AH30" s="750"/>
      <c r="AI30" s="750"/>
      <c r="AJ30" s="751"/>
      <c r="AK30" s="819">
        <v>144</v>
      </c>
      <c r="AL30" s="820"/>
      <c r="AM30" s="820"/>
      <c r="AN30" s="820"/>
      <c r="AO30" s="820"/>
      <c r="AP30" s="820" t="s">
        <v>534</v>
      </c>
      <c r="AQ30" s="820"/>
      <c r="AR30" s="820"/>
      <c r="AS30" s="820"/>
      <c r="AT30" s="820"/>
      <c r="AU30" s="820" t="s">
        <v>534</v>
      </c>
      <c r="AV30" s="820"/>
      <c r="AW30" s="820"/>
      <c r="AX30" s="820"/>
      <c r="AY30" s="820"/>
      <c r="AZ30" s="821" t="s">
        <v>534</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3"/>
      <c r="DW30" s="774"/>
      <c r="DX30" s="774"/>
      <c r="DY30" s="774"/>
      <c r="DZ30" s="775"/>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1491</v>
      </c>
      <c r="R31" s="747"/>
      <c r="S31" s="747"/>
      <c r="T31" s="747"/>
      <c r="U31" s="747"/>
      <c r="V31" s="747">
        <v>1420</v>
      </c>
      <c r="W31" s="747"/>
      <c r="X31" s="747"/>
      <c r="Y31" s="747"/>
      <c r="Z31" s="747"/>
      <c r="AA31" s="747">
        <v>71</v>
      </c>
      <c r="AB31" s="747"/>
      <c r="AC31" s="747"/>
      <c r="AD31" s="747"/>
      <c r="AE31" s="748"/>
      <c r="AF31" s="749">
        <v>1430</v>
      </c>
      <c r="AG31" s="750"/>
      <c r="AH31" s="750"/>
      <c r="AI31" s="750"/>
      <c r="AJ31" s="751"/>
      <c r="AK31" s="819">
        <v>307</v>
      </c>
      <c r="AL31" s="820"/>
      <c r="AM31" s="820"/>
      <c r="AN31" s="820"/>
      <c r="AO31" s="820"/>
      <c r="AP31" s="820">
        <v>2285</v>
      </c>
      <c r="AQ31" s="820"/>
      <c r="AR31" s="820"/>
      <c r="AS31" s="820"/>
      <c r="AT31" s="820"/>
      <c r="AU31" s="820">
        <v>676</v>
      </c>
      <c r="AV31" s="820"/>
      <c r="AW31" s="820"/>
      <c r="AX31" s="820"/>
      <c r="AY31" s="820"/>
      <c r="AZ31" s="821" t="s">
        <v>534</v>
      </c>
      <c r="BA31" s="821"/>
      <c r="BB31" s="821"/>
      <c r="BC31" s="821"/>
      <c r="BD31" s="821"/>
      <c r="BE31" s="817" t="s">
        <v>385</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3"/>
      <c r="DW31" s="774"/>
      <c r="DX31" s="774"/>
      <c r="DY31" s="774"/>
      <c r="DZ31" s="775"/>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624</v>
      </c>
      <c r="R32" s="747"/>
      <c r="S32" s="747"/>
      <c r="T32" s="747"/>
      <c r="U32" s="747"/>
      <c r="V32" s="747">
        <v>580</v>
      </c>
      <c r="W32" s="747"/>
      <c r="X32" s="747"/>
      <c r="Y32" s="747"/>
      <c r="Z32" s="747"/>
      <c r="AA32" s="747">
        <v>44</v>
      </c>
      <c r="AB32" s="747"/>
      <c r="AC32" s="747"/>
      <c r="AD32" s="747"/>
      <c r="AE32" s="748"/>
      <c r="AF32" s="749">
        <v>414</v>
      </c>
      <c r="AG32" s="750"/>
      <c r="AH32" s="750"/>
      <c r="AI32" s="750"/>
      <c r="AJ32" s="751"/>
      <c r="AK32" s="819">
        <v>90</v>
      </c>
      <c r="AL32" s="820"/>
      <c r="AM32" s="820"/>
      <c r="AN32" s="820"/>
      <c r="AO32" s="820"/>
      <c r="AP32" s="820">
        <v>25</v>
      </c>
      <c r="AQ32" s="820"/>
      <c r="AR32" s="820"/>
      <c r="AS32" s="820"/>
      <c r="AT32" s="820"/>
      <c r="AU32" s="820">
        <v>16</v>
      </c>
      <c r="AV32" s="820"/>
      <c r="AW32" s="820"/>
      <c r="AX32" s="820"/>
      <c r="AY32" s="820"/>
      <c r="AZ32" s="821" t="s">
        <v>534</v>
      </c>
      <c r="BA32" s="821"/>
      <c r="BB32" s="821"/>
      <c r="BC32" s="821"/>
      <c r="BD32" s="821"/>
      <c r="BE32" s="817" t="s">
        <v>385</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3"/>
      <c r="DW32" s="774"/>
      <c r="DX32" s="774"/>
      <c r="DY32" s="774"/>
      <c r="DZ32" s="775"/>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9"/>
      <c r="AL33" s="820"/>
      <c r="AM33" s="820"/>
      <c r="AN33" s="820"/>
      <c r="AO33" s="820"/>
      <c r="AP33" s="820"/>
      <c r="AQ33" s="820"/>
      <c r="AR33" s="820"/>
      <c r="AS33" s="820"/>
      <c r="AT33" s="820"/>
      <c r="AU33" s="820"/>
      <c r="AV33" s="820"/>
      <c r="AW33" s="820"/>
      <c r="AX33" s="820"/>
      <c r="AY33" s="820"/>
      <c r="AZ33" s="821"/>
      <c r="BA33" s="821"/>
      <c r="BB33" s="821"/>
      <c r="BC33" s="821"/>
      <c r="BD33" s="821"/>
      <c r="BE33" s="817"/>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3"/>
      <c r="DW33" s="774"/>
      <c r="DX33" s="774"/>
      <c r="DY33" s="774"/>
      <c r="DZ33" s="775"/>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3"/>
      <c r="DW34" s="774"/>
      <c r="DX34" s="774"/>
      <c r="DY34" s="774"/>
      <c r="DZ34" s="775"/>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3"/>
      <c r="DW35" s="774"/>
      <c r="DX35" s="774"/>
      <c r="DY35" s="774"/>
      <c r="DZ35" s="775"/>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3"/>
      <c r="DW36" s="774"/>
      <c r="DX36" s="774"/>
      <c r="DY36" s="774"/>
      <c r="DZ36" s="775"/>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3"/>
      <c r="DW37" s="774"/>
      <c r="DX37" s="774"/>
      <c r="DY37" s="774"/>
      <c r="DZ37" s="775"/>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3"/>
      <c r="DW38" s="774"/>
      <c r="DX38" s="774"/>
      <c r="DY38" s="774"/>
      <c r="DZ38" s="775"/>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3"/>
      <c r="DW39" s="774"/>
      <c r="DX39" s="774"/>
      <c r="DY39" s="774"/>
      <c r="DZ39" s="775"/>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3"/>
      <c r="DW40" s="774"/>
      <c r="DX40" s="774"/>
      <c r="DY40" s="774"/>
      <c r="DZ40" s="775"/>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3"/>
      <c r="DW41" s="774"/>
      <c r="DX41" s="774"/>
      <c r="DY41" s="774"/>
      <c r="DZ41" s="775"/>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3"/>
      <c r="DW42" s="774"/>
      <c r="DX42" s="774"/>
      <c r="DY42" s="774"/>
      <c r="DZ42" s="775"/>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3"/>
      <c r="DW43" s="774"/>
      <c r="DX43" s="774"/>
      <c r="DY43" s="774"/>
      <c r="DZ43" s="775"/>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3"/>
      <c r="DW44" s="774"/>
      <c r="DX44" s="774"/>
      <c r="DY44" s="774"/>
      <c r="DZ44" s="775"/>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3"/>
      <c r="DW45" s="774"/>
      <c r="DX45" s="774"/>
      <c r="DY45" s="774"/>
      <c r="DZ45" s="775"/>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3"/>
      <c r="DW46" s="774"/>
      <c r="DX46" s="774"/>
      <c r="DY46" s="774"/>
      <c r="DZ46" s="775"/>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3"/>
      <c r="DW47" s="774"/>
      <c r="DX47" s="774"/>
      <c r="DY47" s="774"/>
      <c r="DZ47" s="775"/>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3"/>
      <c r="DW48" s="774"/>
      <c r="DX48" s="774"/>
      <c r="DY48" s="774"/>
      <c r="DZ48" s="775"/>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3"/>
      <c r="DW49" s="774"/>
      <c r="DX49" s="774"/>
      <c r="DY49" s="774"/>
      <c r="DZ49" s="775"/>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3"/>
      <c r="DW50" s="774"/>
      <c r="DX50" s="774"/>
      <c r="DY50" s="774"/>
      <c r="DZ50" s="775"/>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3"/>
      <c r="DW51" s="774"/>
      <c r="DX51" s="774"/>
      <c r="DY51" s="774"/>
      <c r="DZ51" s="775"/>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3"/>
      <c r="DW52" s="774"/>
      <c r="DX52" s="774"/>
      <c r="DY52" s="774"/>
      <c r="DZ52" s="775"/>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3"/>
      <c r="DW53" s="774"/>
      <c r="DX53" s="774"/>
      <c r="DY53" s="774"/>
      <c r="DZ53" s="775"/>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3"/>
      <c r="DW54" s="774"/>
      <c r="DX54" s="774"/>
      <c r="DY54" s="774"/>
      <c r="DZ54" s="775"/>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3"/>
      <c r="DW55" s="774"/>
      <c r="DX55" s="774"/>
      <c r="DY55" s="774"/>
      <c r="DZ55" s="775"/>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3"/>
      <c r="DW56" s="774"/>
      <c r="DX56" s="774"/>
      <c r="DY56" s="774"/>
      <c r="DZ56" s="775"/>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3"/>
      <c r="DW57" s="774"/>
      <c r="DX57" s="774"/>
      <c r="DY57" s="774"/>
      <c r="DZ57" s="775"/>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3"/>
      <c r="DW58" s="774"/>
      <c r="DX58" s="774"/>
      <c r="DY58" s="774"/>
      <c r="DZ58" s="775"/>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3"/>
      <c r="DW59" s="774"/>
      <c r="DX59" s="774"/>
      <c r="DY59" s="774"/>
      <c r="DZ59" s="775"/>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3"/>
      <c r="DW60" s="774"/>
      <c r="DX60" s="774"/>
      <c r="DY60" s="774"/>
      <c r="DZ60" s="775"/>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3"/>
      <c r="DW61" s="774"/>
      <c r="DX61" s="774"/>
      <c r="DY61" s="774"/>
      <c r="DZ61" s="775"/>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387</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3"/>
      <c r="DW62" s="774"/>
      <c r="DX62" s="774"/>
      <c r="DY62" s="774"/>
      <c r="DZ62" s="775"/>
      <c r="EA62" s="197"/>
    </row>
    <row r="63" spans="1:131" s="198" customFormat="1" ht="26.25" customHeight="1" thickBot="1">
      <c r="A63" s="215" t="s">
        <v>369</v>
      </c>
      <c r="B63" s="779" t="s">
        <v>388</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2429</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220</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3"/>
      <c r="DW64" s="774"/>
      <c r="DX64" s="774"/>
      <c r="DY64" s="774"/>
      <c r="DZ64" s="775"/>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3"/>
      <c r="DW65" s="774"/>
      <c r="DX65" s="774"/>
      <c r="DY65" s="774"/>
      <c r="DZ65" s="775"/>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1" t="s">
        <v>376</v>
      </c>
      <c r="AG66" s="802"/>
      <c r="AH66" s="802"/>
      <c r="AI66" s="802"/>
      <c r="AJ66" s="842"/>
      <c r="AK66" s="705" t="s">
        <v>377</v>
      </c>
      <c r="AL66" s="729"/>
      <c r="AM66" s="729"/>
      <c r="AN66" s="729"/>
      <c r="AO66" s="730"/>
      <c r="AP66" s="705" t="s">
        <v>378</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536</v>
      </c>
      <c r="C68" s="859"/>
      <c r="D68" s="859"/>
      <c r="E68" s="859"/>
      <c r="F68" s="859"/>
      <c r="G68" s="859"/>
      <c r="H68" s="859"/>
      <c r="I68" s="859"/>
      <c r="J68" s="859"/>
      <c r="K68" s="859"/>
      <c r="L68" s="859"/>
      <c r="M68" s="859"/>
      <c r="N68" s="859"/>
      <c r="O68" s="859"/>
      <c r="P68" s="860"/>
      <c r="Q68" s="861">
        <v>27388</v>
      </c>
      <c r="R68" s="855"/>
      <c r="S68" s="855"/>
      <c r="T68" s="855"/>
      <c r="U68" s="855"/>
      <c r="V68" s="855">
        <v>26658</v>
      </c>
      <c r="W68" s="855"/>
      <c r="X68" s="855"/>
      <c r="Y68" s="855"/>
      <c r="Z68" s="855"/>
      <c r="AA68" s="855">
        <v>730</v>
      </c>
      <c r="AB68" s="855"/>
      <c r="AC68" s="855"/>
      <c r="AD68" s="855"/>
      <c r="AE68" s="855"/>
      <c r="AF68" s="855">
        <v>730</v>
      </c>
      <c r="AG68" s="855"/>
      <c r="AH68" s="855"/>
      <c r="AI68" s="855"/>
      <c r="AJ68" s="855"/>
      <c r="AK68" s="855">
        <v>3640</v>
      </c>
      <c r="AL68" s="855"/>
      <c r="AM68" s="855"/>
      <c r="AN68" s="855"/>
      <c r="AO68" s="855"/>
      <c r="AP68" s="855" t="s">
        <v>546</v>
      </c>
      <c r="AQ68" s="855"/>
      <c r="AR68" s="855"/>
      <c r="AS68" s="855"/>
      <c r="AT68" s="855"/>
      <c r="AU68" s="855" t="s">
        <v>546</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543</v>
      </c>
      <c r="C69" s="863"/>
      <c r="D69" s="863"/>
      <c r="E69" s="863"/>
      <c r="F69" s="863"/>
      <c r="G69" s="863"/>
      <c r="H69" s="863"/>
      <c r="I69" s="863"/>
      <c r="J69" s="863"/>
      <c r="K69" s="863"/>
      <c r="L69" s="863"/>
      <c r="M69" s="863"/>
      <c r="N69" s="863"/>
      <c r="O69" s="863"/>
      <c r="P69" s="864"/>
      <c r="Q69" s="865">
        <v>170</v>
      </c>
      <c r="R69" s="820"/>
      <c r="S69" s="820"/>
      <c r="T69" s="820"/>
      <c r="U69" s="820"/>
      <c r="V69" s="820">
        <v>118</v>
      </c>
      <c r="W69" s="820"/>
      <c r="X69" s="820"/>
      <c r="Y69" s="820"/>
      <c r="Z69" s="820"/>
      <c r="AA69" s="820">
        <v>52</v>
      </c>
      <c r="AB69" s="820"/>
      <c r="AC69" s="820"/>
      <c r="AD69" s="820"/>
      <c r="AE69" s="820"/>
      <c r="AF69" s="820">
        <v>52</v>
      </c>
      <c r="AG69" s="820"/>
      <c r="AH69" s="820"/>
      <c r="AI69" s="820"/>
      <c r="AJ69" s="820"/>
      <c r="AK69" s="820" t="s">
        <v>546</v>
      </c>
      <c r="AL69" s="820"/>
      <c r="AM69" s="820"/>
      <c r="AN69" s="820"/>
      <c r="AO69" s="820"/>
      <c r="AP69" s="820" t="s">
        <v>546</v>
      </c>
      <c r="AQ69" s="820"/>
      <c r="AR69" s="820"/>
      <c r="AS69" s="820"/>
      <c r="AT69" s="820"/>
      <c r="AU69" s="820" t="s">
        <v>546</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537</v>
      </c>
      <c r="C70" s="863"/>
      <c r="D70" s="863"/>
      <c r="E70" s="863"/>
      <c r="F70" s="863"/>
      <c r="G70" s="863"/>
      <c r="H70" s="863"/>
      <c r="I70" s="863"/>
      <c r="J70" s="863"/>
      <c r="K70" s="863"/>
      <c r="L70" s="863"/>
      <c r="M70" s="863"/>
      <c r="N70" s="863"/>
      <c r="O70" s="863"/>
      <c r="P70" s="864"/>
      <c r="Q70" s="865">
        <v>109</v>
      </c>
      <c r="R70" s="820"/>
      <c r="S70" s="820"/>
      <c r="T70" s="820"/>
      <c r="U70" s="820"/>
      <c r="V70" s="820">
        <v>101</v>
      </c>
      <c r="W70" s="820"/>
      <c r="X70" s="820"/>
      <c r="Y70" s="820"/>
      <c r="Z70" s="820"/>
      <c r="AA70" s="820">
        <v>8</v>
      </c>
      <c r="AB70" s="820"/>
      <c r="AC70" s="820"/>
      <c r="AD70" s="820"/>
      <c r="AE70" s="820"/>
      <c r="AF70" s="820">
        <v>8</v>
      </c>
      <c r="AG70" s="820"/>
      <c r="AH70" s="820"/>
      <c r="AI70" s="820"/>
      <c r="AJ70" s="820"/>
      <c r="AK70" s="820">
        <v>2</v>
      </c>
      <c r="AL70" s="820"/>
      <c r="AM70" s="820"/>
      <c r="AN70" s="820"/>
      <c r="AO70" s="820"/>
      <c r="AP70" s="820" t="s">
        <v>546</v>
      </c>
      <c r="AQ70" s="820"/>
      <c r="AR70" s="820"/>
      <c r="AS70" s="820"/>
      <c r="AT70" s="820"/>
      <c r="AU70" s="820" t="s">
        <v>546</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538</v>
      </c>
      <c r="C71" s="863"/>
      <c r="D71" s="863"/>
      <c r="E71" s="863"/>
      <c r="F71" s="863"/>
      <c r="G71" s="863"/>
      <c r="H71" s="863"/>
      <c r="I71" s="863"/>
      <c r="J71" s="863"/>
      <c r="K71" s="863"/>
      <c r="L71" s="863"/>
      <c r="M71" s="863"/>
      <c r="N71" s="863"/>
      <c r="O71" s="863"/>
      <c r="P71" s="864"/>
      <c r="Q71" s="865">
        <v>129</v>
      </c>
      <c r="R71" s="820"/>
      <c r="S71" s="820"/>
      <c r="T71" s="820"/>
      <c r="U71" s="820"/>
      <c r="V71" s="820">
        <v>96</v>
      </c>
      <c r="W71" s="820"/>
      <c r="X71" s="820"/>
      <c r="Y71" s="820"/>
      <c r="Z71" s="820"/>
      <c r="AA71" s="820">
        <v>33</v>
      </c>
      <c r="AB71" s="820"/>
      <c r="AC71" s="820"/>
      <c r="AD71" s="820"/>
      <c r="AE71" s="820"/>
      <c r="AF71" s="820">
        <v>33</v>
      </c>
      <c r="AG71" s="820"/>
      <c r="AH71" s="820"/>
      <c r="AI71" s="820"/>
      <c r="AJ71" s="820"/>
      <c r="AK71" s="820" t="s">
        <v>546</v>
      </c>
      <c r="AL71" s="820"/>
      <c r="AM71" s="820"/>
      <c r="AN71" s="820"/>
      <c r="AO71" s="820"/>
      <c r="AP71" s="820" t="s">
        <v>546</v>
      </c>
      <c r="AQ71" s="820"/>
      <c r="AR71" s="820"/>
      <c r="AS71" s="820"/>
      <c r="AT71" s="820"/>
      <c r="AU71" s="820" t="s">
        <v>546</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539</v>
      </c>
      <c r="C72" s="863"/>
      <c r="D72" s="863"/>
      <c r="E72" s="863"/>
      <c r="F72" s="863"/>
      <c r="G72" s="863"/>
      <c r="H72" s="863"/>
      <c r="I72" s="863"/>
      <c r="J72" s="863"/>
      <c r="K72" s="863"/>
      <c r="L72" s="863"/>
      <c r="M72" s="863"/>
      <c r="N72" s="863"/>
      <c r="O72" s="863"/>
      <c r="P72" s="864"/>
      <c r="Q72" s="865">
        <v>4356</v>
      </c>
      <c r="R72" s="820"/>
      <c r="S72" s="820"/>
      <c r="T72" s="820"/>
      <c r="U72" s="820"/>
      <c r="V72" s="820">
        <v>4210</v>
      </c>
      <c r="W72" s="820"/>
      <c r="X72" s="820"/>
      <c r="Y72" s="820"/>
      <c r="Z72" s="820"/>
      <c r="AA72" s="820">
        <v>146</v>
      </c>
      <c r="AB72" s="820"/>
      <c r="AC72" s="820"/>
      <c r="AD72" s="820"/>
      <c r="AE72" s="820"/>
      <c r="AF72" s="820">
        <v>146</v>
      </c>
      <c r="AG72" s="820"/>
      <c r="AH72" s="820"/>
      <c r="AI72" s="820"/>
      <c r="AJ72" s="820"/>
      <c r="AK72" s="820">
        <v>57</v>
      </c>
      <c r="AL72" s="820"/>
      <c r="AM72" s="820"/>
      <c r="AN72" s="820"/>
      <c r="AO72" s="820"/>
      <c r="AP72" s="820" t="s">
        <v>546</v>
      </c>
      <c r="AQ72" s="820"/>
      <c r="AR72" s="820"/>
      <c r="AS72" s="820"/>
      <c r="AT72" s="820"/>
      <c r="AU72" s="820" t="s">
        <v>546</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545</v>
      </c>
      <c r="C73" s="863"/>
      <c r="D73" s="863"/>
      <c r="E73" s="863"/>
      <c r="F73" s="863"/>
      <c r="G73" s="863"/>
      <c r="H73" s="863"/>
      <c r="I73" s="863"/>
      <c r="J73" s="863"/>
      <c r="K73" s="863"/>
      <c r="L73" s="863"/>
      <c r="M73" s="863"/>
      <c r="N73" s="863"/>
      <c r="O73" s="863"/>
      <c r="P73" s="864"/>
      <c r="Q73" s="865">
        <v>511440</v>
      </c>
      <c r="R73" s="820"/>
      <c r="S73" s="820"/>
      <c r="T73" s="820"/>
      <c r="U73" s="820"/>
      <c r="V73" s="820">
        <v>496039</v>
      </c>
      <c r="W73" s="820"/>
      <c r="X73" s="820"/>
      <c r="Y73" s="820"/>
      <c r="Z73" s="820"/>
      <c r="AA73" s="820">
        <v>15401</v>
      </c>
      <c r="AB73" s="820"/>
      <c r="AC73" s="820"/>
      <c r="AD73" s="820"/>
      <c r="AE73" s="820"/>
      <c r="AF73" s="820">
        <v>15401</v>
      </c>
      <c r="AG73" s="820"/>
      <c r="AH73" s="820"/>
      <c r="AI73" s="820"/>
      <c r="AJ73" s="820"/>
      <c r="AK73" s="820">
        <v>5746</v>
      </c>
      <c r="AL73" s="820"/>
      <c r="AM73" s="820"/>
      <c r="AN73" s="820"/>
      <c r="AO73" s="820"/>
      <c r="AP73" s="820" t="s">
        <v>546</v>
      </c>
      <c r="AQ73" s="820"/>
      <c r="AR73" s="820"/>
      <c r="AS73" s="820"/>
      <c r="AT73" s="820"/>
      <c r="AU73" s="820" t="s">
        <v>546</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540</v>
      </c>
      <c r="C74" s="863"/>
      <c r="D74" s="863"/>
      <c r="E74" s="863"/>
      <c r="F74" s="863"/>
      <c r="G74" s="863"/>
      <c r="H74" s="863"/>
      <c r="I74" s="863"/>
      <c r="J74" s="863"/>
      <c r="K74" s="863"/>
      <c r="L74" s="863"/>
      <c r="M74" s="863"/>
      <c r="N74" s="863"/>
      <c r="O74" s="863"/>
      <c r="P74" s="864"/>
      <c r="Q74" s="865">
        <v>2981</v>
      </c>
      <c r="R74" s="820"/>
      <c r="S74" s="820"/>
      <c r="T74" s="820"/>
      <c r="U74" s="820"/>
      <c r="V74" s="820">
        <v>2712</v>
      </c>
      <c r="W74" s="820"/>
      <c r="X74" s="820"/>
      <c r="Y74" s="820"/>
      <c r="Z74" s="820"/>
      <c r="AA74" s="820">
        <v>269</v>
      </c>
      <c r="AB74" s="820"/>
      <c r="AC74" s="820"/>
      <c r="AD74" s="820"/>
      <c r="AE74" s="820"/>
      <c r="AF74" s="820">
        <v>166</v>
      </c>
      <c r="AG74" s="820"/>
      <c r="AH74" s="820"/>
      <c r="AI74" s="820"/>
      <c r="AJ74" s="820"/>
      <c r="AK74" s="820" t="s">
        <v>546</v>
      </c>
      <c r="AL74" s="820"/>
      <c r="AM74" s="820"/>
      <c r="AN74" s="820"/>
      <c r="AO74" s="820"/>
      <c r="AP74" s="820">
        <v>2570</v>
      </c>
      <c r="AQ74" s="820"/>
      <c r="AR74" s="820"/>
      <c r="AS74" s="820"/>
      <c r="AT74" s="820"/>
      <c r="AU74" s="820">
        <v>377</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541</v>
      </c>
      <c r="C75" s="863"/>
      <c r="D75" s="863"/>
      <c r="E75" s="863"/>
      <c r="F75" s="863"/>
      <c r="G75" s="863"/>
      <c r="H75" s="863"/>
      <c r="I75" s="863"/>
      <c r="J75" s="863"/>
      <c r="K75" s="863"/>
      <c r="L75" s="863"/>
      <c r="M75" s="863"/>
      <c r="N75" s="863"/>
      <c r="O75" s="863"/>
      <c r="P75" s="864"/>
      <c r="Q75" s="868">
        <v>693</v>
      </c>
      <c r="R75" s="869"/>
      <c r="S75" s="869"/>
      <c r="T75" s="869"/>
      <c r="U75" s="819"/>
      <c r="V75" s="870">
        <v>659</v>
      </c>
      <c r="W75" s="869"/>
      <c r="X75" s="869"/>
      <c r="Y75" s="869"/>
      <c r="Z75" s="819"/>
      <c r="AA75" s="870">
        <v>34</v>
      </c>
      <c r="AB75" s="869"/>
      <c r="AC75" s="869"/>
      <c r="AD75" s="869"/>
      <c r="AE75" s="819"/>
      <c r="AF75" s="870">
        <v>34</v>
      </c>
      <c r="AG75" s="869"/>
      <c r="AH75" s="869"/>
      <c r="AI75" s="869"/>
      <c r="AJ75" s="819"/>
      <c r="AK75" s="870" t="s">
        <v>546</v>
      </c>
      <c r="AL75" s="869"/>
      <c r="AM75" s="869"/>
      <c r="AN75" s="869"/>
      <c r="AO75" s="819"/>
      <c r="AP75" s="870" t="s">
        <v>546</v>
      </c>
      <c r="AQ75" s="869"/>
      <c r="AR75" s="869"/>
      <c r="AS75" s="869"/>
      <c r="AT75" s="819"/>
      <c r="AU75" s="870" t="s">
        <v>546</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544</v>
      </c>
      <c r="C76" s="863"/>
      <c r="D76" s="863"/>
      <c r="E76" s="863"/>
      <c r="F76" s="863"/>
      <c r="G76" s="863"/>
      <c r="H76" s="863"/>
      <c r="I76" s="863"/>
      <c r="J76" s="863"/>
      <c r="K76" s="863"/>
      <c r="L76" s="863"/>
      <c r="M76" s="863"/>
      <c r="N76" s="863"/>
      <c r="O76" s="863"/>
      <c r="P76" s="864"/>
      <c r="Q76" s="868">
        <v>4113</v>
      </c>
      <c r="R76" s="869"/>
      <c r="S76" s="869"/>
      <c r="T76" s="869"/>
      <c r="U76" s="819"/>
      <c r="V76" s="870">
        <v>3635</v>
      </c>
      <c r="W76" s="869"/>
      <c r="X76" s="869"/>
      <c r="Y76" s="869"/>
      <c r="Z76" s="819"/>
      <c r="AA76" s="870">
        <v>478</v>
      </c>
      <c r="AB76" s="869"/>
      <c r="AC76" s="869"/>
      <c r="AD76" s="869"/>
      <c r="AE76" s="819"/>
      <c r="AF76" s="870">
        <v>4036</v>
      </c>
      <c r="AG76" s="869"/>
      <c r="AH76" s="869"/>
      <c r="AI76" s="869"/>
      <c r="AJ76" s="819"/>
      <c r="AK76" s="870" t="s">
        <v>547</v>
      </c>
      <c r="AL76" s="869"/>
      <c r="AM76" s="869"/>
      <c r="AN76" s="869"/>
      <c r="AO76" s="819"/>
      <c r="AP76" s="870">
        <v>4449</v>
      </c>
      <c r="AQ76" s="869"/>
      <c r="AR76" s="869"/>
      <c r="AS76" s="869"/>
      <c r="AT76" s="819"/>
      <c r="AU76" s="870">
        <v>36</v>
      </c>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542</v>
      </c>
      <c r="C77" s="863"/>
      <c r="D77" s="863"/>
      <c r="E77" s="863"/>
      <c r="F77" s="863"/>
      <c r="G77" s="863"/>
      <c r="H77" s="863"/>
      <c r="I77" s="863"/>
      <c r="J77" s="863"/>
      <c r="K77" s="863"/>
      <c r="L77" s="863"/>
      <c r="M77" s="863"/>
      <c r="N77" s="863"/>
      <c r="O77" s="863"/>
      <c r="P77" s="864"/>
      <c r="Q77" s="868">
        <v>2125</v>
      </c>
      <c r="R77" s="869"/>
      <c r="S77" s="869"/>
      <c r="T77" s="869"/>
      <c r="U77" s="819"/>
      <c r="V77" s="870">
        <v>2101</v>
      </c>
      <c r="W77" s="869"/>
      <c r="X77" s="869"/>
      <c r="Y77" s="869"/>
      <c r="Z77" s="819"/>
      <c r="AA77" s="870">
        <v>23</v>
      </c>
      <c r="AB77" s="869"/>
      <c r="AC77" s="869"/>
      <c r="AD77" s="869"/>
      <c r="AE77" s="819"/>
      <c r="AF77" s="870">
        <v>1322</v>
      </c>
      <c r="AG77" s="869"/>
      <c r="AH77" s="869"/>
      <c r="AI77" s="869"/>
      <c r="AJ77" s="819"/>
      <c r="AK77" s="870" t="s">
        <v>547</v>
      </c>
      <c r="AL77" s="869"/>
      <c r="AM77" s="869"/>
      <c r="AN77" s="869"/>
      <c r="AO77" s="819"/>
      <c r="AP77" s="870" t="s">
        <v>547</v>
      </c>
      <c r="AQ77" s="869"/>
      <c r="AR77" s="869"/>
      <c r="AS77" s="869"/>
      <c r="AT77" s="819"/>
      <c r="AU77" s="870" t="s">
        <v>547</v>
      </c>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369</v>
      </c>
      <c r="B88" s="779" t="s">
        <v>392</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9" t="s">
        <v>393</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c r="CS102" s="839"/>
      <c r="CT102" s="839"/>
      <c r="CU102" s="839"/>
      <c r="CV102" s="882"/>
      <c r="CW102" s="881"/>
      <c r="CX102" s="839"/>
      <c r="CY102" s="839"/>
      <c r="CZ102" s="839"/>
      <c r="DA102" s="882"/>
      <c r="DB102" s="881"/>
      <c r="DC102" s="839"/>
      <c r="DD102" s="839"/>
      <c r="DE102" s="839"/>
      <c r="DF102" s="882"/>
      <c r="DG102" s="881"/>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286</v>
      </c>
      <c r="AG109" s="884"/>
      <c r="AH109" s="884"/>
      <c r="AI109" s="884"/>
      <c r="AJ109" s="885"/>
      <c r="AK109" s="883" t="s">
        <v>285</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286</v>
      </c>
      <c r="BW109" s="884"/>
      <c r="BX109" s="884"/>
      <c r="BY109" s="884"/>
      <c r="BZ109" s="885"/>
      <c r="CA109" s="883" t="s">
        <v>285</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286</v>
      </c>
      <c r="DM109" s="884"/>
      <c r="DN109" s="884"/>
      <c r="DO109" s="884"/>
      <c r="DP109" s="885"/>
      <c r="DQ109" s="883" t="s">
        <v>285</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3012135</v>
      </c>
      <c r="AB110" s="891"/>
      <c r="AC110" s="891"/>
      <c r="AD110" s="891"/>
      <c r="AE110" s="892"/>
      <c r="AF110" s="893">
        <v>3012962</v>
      </c>
      <c r="AG110" s="891"/>
      <c r="AH110" s="891"/>
      <c r="AI110" s="891"/>
      <c r="AJ110" s="892"/>
      <c r="AK110" s="893">
        <v>3342935</v>
      </c>
      <c r="AL110" s="891"/>
      <c r="AM110" s="891"/>
      <c r="AN110" s="891"/>
      <c r="AO110" s="892"/>
      <c r="AP110" s="894">
        <v>25.5</v>
      </c>
      <c r="AQ110" s="895"/>
      <c r="AR110" s="895"/>
      <c r="AS110" s="895"/>
      <c r="AT110" s="896"/>
      <c r="AU110" s="897" t="s">
        <v>61</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28423879</v>
      </c>
      <c r="BR110" s="928"/>
      <c r="BS110" s="928"/>
      <c r="BT110" s="928"/>
      <c r="BU110" s="928"/>
      <c r="BV110" s="928">
        <v>28654418</v>
      </c>
      <c r="BW110" s="928"/>
      <c r="BX110" s="928"/>
      <c r="BY110" s="928"/>
      <c r="BZ110" s="928"/>
      <c r="CA110" s="928">
        <v>27874410</v>
      </c>
      <c r="CB110" s="928"/>
      <c r="CC110" s="928"/>
      <c r="CD110" s="928"/>
      <c r="CE110" s="928"/>
      <c r="CF110" s="942">
        <v>212.8</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220</v>
      </c>
      <c r="DH110" s="928"/>
      <c r="DI110" s="928"/>
      <c r="DJ110" s="928"/>
      <c r="DK110" s="928"/>
      <c r="DL110" s="928" t="s">
        <v>220</v>
      </c>
      <c r="DM110" s="928"/>
      <c r="DN110" s="928"/>
      <c r="DO110" s="928"/>
      <c r="DP110" s="928"/>
      <c r="DQ110" s="928" t="s">
        <v>220</v>
      </c>
      <c r="DR110" s="928"/>
      <c r="DS110" s="928"/>
      <c r="DT110" s="928"/>
      <c r="DU110" s="928"/>
      <c r="DV110" s="929" t="s">
        <v>220</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220</v>
      </c>
      <c r="AB111" s="935"/>
      <c r="AC111" s="935"/>
      <c r="AD111" s="935"/>
      <c r="AE111" s="936"/>
      <c r="AF111" s="937" t="s">
        <v>220</v>
      </c>
      <c r="AG111" s="935"/>
      <c r="AH111" s="935"/>
      <c r="AI111" s="935"/>
      <c r="AJ111" s="936"/>
      <c r="AK111" s="937" t="s">
        <v>220</v>
      </c>
      <c r="AL111" s="935"/>
      <c r="AM111" s="935"/>
      <c r="AN111" s="935"/>
      <c r="AO111" s="936"/>
      <c r="AP111" s="938" t="s">
        <v>220</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86867</v>
      </c>
      <c r="BR111" s="921"/>
      <c r="BS111" s="921"/>
      <c r="BT111" s="921"/>
      <c r="BU111" s="921"/>
      <c r="BV111" s="921">
        <v>80280</v>
      </c>
      <c r="BW111" s="921"/>
      <c r="BX111" s="921"/>
      <c r="BY111" s="921"/>
      <c r="BZ111" s="921"/>
      <c r="CA111" s="921">
        <v>73582</v>
      </c>
      <c r="CB111" s="921"/>
      <c r="CC111" s="921"/>
      <c r="CD111" s="921"/>
      <c r="CE111" s="921"/>
      <c r="CF111" s="915">
        <v>0.6</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220</v>
      </c>
      <c r="DH111" s="921"/>
      <c r="DI111" s="921"/>
      <c r="DJ111" s="921"/>
      <c r="DK111" s="921"/>
      <c r="DL111" s="921" t="s">
        <v>220</v>
      </c>
      <c r="DM111" s="921"/>
      <c r="DN111" s="921"/>
      <c r="DO111" s="921"/>
      <c r="DP111" s="921"/>
      <c r="DQ111" s="921" t="s">
        <v>220</v>
      </c>
      <c r="DR111" s="921"/>
      <c r="DS111" s="921"/>
      <c r="DT111" s="921"/>
      <c r="DU111" s="921"/>
      <c r="DV111" s="922" t="s">
        <v>220</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413</v>
      </c>
      <c r="AB112" s="960"/>
      <c r="AC112" s="960"/>
      <c r="AD112" s="960"/>
      <c r="AE112" s="961"/>
      <c r="AF112" s="962" t="s">
        <v>413</v>
      </c>
      <c r="AG112" s="960"/>
      <c r="AH112" s="960"/>
      <c r="AI112" s="960"/>
      <c r="AJ112" s="961"/>
      <c r="AK112" s="962" t="s">
        <v>413</v>
      </c>
      <c r="AL112" s="960"/>
      <c r="AM112" s="960"/>
      <c r="AN112" s="960"/>
      <c r="AO112" s="961"/>
      <c r="AP112" s="963" t="s">
        <v>413</v>
      </c>
      <c r="AQ112" s="964"/>
      <c r="AR112" s="964"/>
      <c r="AS112" s="964"/>
      <c r="AT112" s="965"/>
      <c r="AU112" s="900"/>
      <c r="AV112" s="901"/>
      <c r="AW112" s="901"/>
      <c r="AX112" s="901"/>
      <c r="AY112" s="902"/>
      <c r="AZ112" s="950" t="s">
        <v>414</v>
      </c>
      <c r="BA112" s="951"/>
      <c r="BB112" s="951"/>
      <c r="BC112" s="951"/>
      <c r="BD112" s="951"/>
      <c r="BE112" s="951"/>
      <c r="BF112" s="951"/>
      <c r="BG112" s="951"/>
      <c r="BH112" s="951"/>
      <c r="BI112" s="951"/>
      <c r="BJ112" s="951"/>
      <c r="BK112" s="951"/>
      <c r="BL112" s="951"/>
      <c r="BM112" s="951"/>
      <c r="BN112" s="951"/>
      <c r="BO112" s="951"/>
      <c r="BP112" s="952"/>
      <c r="BQ112" s="920">
        <v>641159</v>
      </c>
      <c r="BR112" s="921"/>
      <c r="BS112" s="921"/>
      <c r="BT112" s="921"/>
      <c r="BU112" s="921"/>
      <c r="BV112" s="921">
        <v>642421</v>
      </c>
      <c r="BW112" s="921"/>
      <c r="BX112" s="921"/>
      <c r="BY112" s="921"/>
      <c r="BZ112" s="921"/>
      <c r="CA112" s="921">
        <v>692581</v>
      </c>
      <c r="CB112" s="921"/>
      <c r="CC112" s="921"/>
      <c r="CD112" s="921"/>
      <c r="CE112" s="921"/>
      <c r="CF112" s="915">
        <v>5.3</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413</v>
      </c>
      <c r="DH112" s="921"/>
      <c r="DI112" s="921"/>
      <c r="DJ112" s="921"/>
      <c r="DK112" s="921"/>
      <c r="DL112" s="921" t="s">
        <v>413</v>
      </c>
      <c r="DM112" s="921"/>
      <c r="DN112" s="921"/>
      <c r="DO112" s="921"/>
      <c r="DP112" s="921"/>
      <c r="DQ112" s="921" t="s">
        <v>413</v>
      </c>
      <c r="DR112" s="921"/>
      <c r="DS112" s="921"/>
      <c r="DT112" s="921"/>
      <c r="DU112" s="921"/>
      <c r="DV112" s="922" t="s">
        <v>413</v>
      </c>
      <c r="DW112" s="922"/>
      <c r="DX112" s="922"/>
      <c r="DY112" s="922"/>
      <c r="DZ112" s="923"/>
    </row>
    <row r="113" spans="1:130" s="197" customFormat="1" ht="26.25" customHeight="1">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120686</v>
      </c>
      <c r="AB113" s="935"/>
      <c r="AC113" s="935"/>
      <c r="AD113" s="935"/>
      <c r="AE113" s="936"/>
      <c r="AF113" s="937">
        <v>61068</v>
      </c>
      <c r="AG113" s="935"/>
      <c r="AH113" s="935"/>
      <c r="AI113" s="935"/>
      <c r="AJ113" s="936"/>
      <c r="AK113" s="937">
        <v>59482</v>
      </c>
      <c r="AL113" s="935"/>
      <c r="AM113" s="935"/>
      <c r="AN113" s="935"/>
      <c r="AO113" s="936"/>
      <c r="AP113" s="938">
        <v>0.5</v>
      </c>
      <c r="AQ113" s="939"/>
      <c r="AR113" s="939"/>
      <c r="AS113" s="939"/>
      <c r="AT113" s="940"/>
      <c r="AU113" s="900"/>
      <c r="AV113" s="901"/>
      <c r="AW113" s="901"/>
      <c r="AX113" s="901"/>
      <c r="AY113" s="902"/>
      <c r="AZ113" s="950" t="s">
        <v>417</v>
      </c>
      <c r="BA113" s="951"/>
      <c r="BB113" s="951"/>
      <c r="BC113" s="951"/>
      <c r="BD113" s="951"/>
      <c r="BE113" s="951"/>
      <c r="BF113" s="951"/>
      <c r="BG113" s="951"/>
      <c r="BH113" s="951"/>
      <c r="BI113" s="951"/>
      <c r="BJ113" s="951"/>
      <c r="BK113" s="951"/>
      <c r="BL113" s="951"/>
      <c r="BM113" s="951"/>
      <c r="BN113" s="951"/>
      <c r="BO113" s="951"/>
      <c r="BP113" s="952"/>
      <c r="BQ113" s="920">
        <v>530328</v>
      </c>
      <c r="BR113" s="921"/>
      <c r="BS113" s="921"/>
      <c r="BT113" s="921"/>
      <c r="BU113" s="921"/>
      <c r="BV113" s="921">
        <v>460775</v>
      </c>
      <c r="BW113" s="921"/>
      <c r="BX113" s="921"/>
      <c r="BY113" s="921"/>
      <c r="BZ113" s="921"/>
      <c r="CA113" s="921">
        <v>412518</v>
      </c>
      <c r="CB113" s="921"/>
      <c r="CC113" s="921"/>
      <c r="CD113" s="921"/>
      <c r="CE113" s="921"/>
      <c r="CF113" s="915">
        <v>3.1</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v>86867</v>
      </c>
      <c r="DH113" s="960"/>
      <c r="DI113" s="960"/>
      <c r="DJ113" s="960"/>
      <c r="DK113" s="961"/>
      <c r="DL113" s="962">
        <v>80280</v>
      </c>
      <c r="DM113" s="960"/>
      <c r="DN113" s="960"/>
      <c r="DO113" s="960"/>
      <c r="DP113" s="961"/>
      <c r="DQ113" s="962">
        <v>73582</v>
      </c>
      <c r="DR113" s="960"/>
      <c r="DS113" s="960"/>
      <c r="DT113" s="960"/>
      <c r="DU113" s="961"/>
      <c r="DV113" s="963">
        <v>0.6</v>
      </c>
      <c r="DW113" s="964"/>
      <c r="DX113" s="964"/>
      <c r="DY113" s="964"/>
      <c r="DZ113" s="965"/>
    </row>
    <row r="114" spans="1:130" s="197" customFormat="1" ht="26.25" customHeight="1">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112907</v>
      </c>
      <c r="AB114" s="960"/>
      <c r="AC114" s="960"/>
      <c r="AD114" s="960"/>
      <c r="AE114" s="961"/>
      <c r="AF114" s="962">
        <v>90426</v>
      </c>
      <c r="AG114" s="960"/>
      <c r="AH114" s="960"/>
      <c r="AI114" s="960"/>
      <c r="AJ114" s="961"/>
      <c r="AK114" s="962">
        <v>89880</v>
      </c>
      <c r="AL114" s="960"/>
      <c r="AM114" s="960"/>
      <c r="AN114" s="960"/>
      <c r="AO114" s="961"/>
      <c r="AP114" s="963">
        <v>0.7</v>
      </c>
      <c r="AQ114" s="964"/>
      <c r="AR114" s="964"/>
      <c r="AS114" s="964"/>
      <c r="AT114" s="965"/>
      <c r="AU114" s="900"/>
      <c r="AV114" s="901"/>
      <c r="AW114" s="901"/>
      <c r="AX114" s="901"/>
      <c r="AY114" s="902"/>
      <c r="AZ114" s="950" t="s">
        <v>420</v>
      </c>
      <c r="BA114" s="951"/>
      <c r="BB114" s="951"/>
      <c r="BC114" s="951"/>
      <c r="BD114" s="951"/>
      <c r="BE114" s="951"/>
      <c r="BF114" s="951"/>
      <c r="BG114" s="951"/>
      <c r="BH114" s="951"/>
      <c r="BI114" s="951"/>
      <c r="BJ114" s="951"/>
      <c r="BK114" s="951"/>
      <c r="BL114" s="951"/>
      <c r="BM114" s="951"/>
      <c r="BN114" s="951"/>
      <c r="BO114" s="951"/>
      <c r="BP114" s="952"/>
      <c r="BQ114" s="920">
        <v>7508807</v>
      </c>
      <c r="BR114" s="921"/>
      <c r="BS114" s="921"/>
      <c r="BT114" s="921"/>
      <c r="BU114" s="921"/>
      <c r="BV114" s="921">
        <v>7205432</v>
      </c>
      <c r="BW114" s="921"/>
      <c r="BX114" s="921"/>
      <c r="BY114" s="921"/>
      <c r="BZ114" s="921"/>
      <c r="CA114" s="921">
        <v>6714650</v>
      </c>
      <c r="CB114" s="921"/>
      <c r="CC114" s="921"/>
      <c r="CD114" s="921"/>
      <c r="CE114" s="921"/>
      <c r="CF114" s="915">
        <v>51.3</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413</v>
      </c>
      <c r="DH114" s="960"/>
      <c r="DI114" s="960"/>
      <c r="DJ114" s="960"/>
      <c r="DK114" s="961"/>
      <c r="DL114" s="962" t="s">
        <v>413</v>
      </c>
      <c r="DM114" s="960"/>
      <c r="DN114" s="960"/>
      <c r="DO114" s="960"/>
      <c r="DP114" s="961"/>
      <c r="DQ114" s="962" t="s">
        <v>413</v>
      </c>
      <c r="DR114" s="960"/>
      <c r="DS114" s="960"/>
      <c r="DT114" s="960"/>
      <c r="DU114" s="961"/>
      <c r="DV114" s="963" t="s">
        <v>413</v>
      </c>
      <c r="DW114" s="964"/>
      <c r="DX114" s="964"/>
      <c r="DY114" s="964"/>
      <c r="DZ114" s="965"/>
    </row>
    <row r="115" spans="1:130" s="197" customFormat="1" ht="26.25" customHeight="1">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69569</v>
      </c>
      <c r="AB115" s="935"/>
      <c r="AC115" s="935"/>
      <c r="AD115" s="935"/>
      <c r="AE115" s="936"/>
      <c r="AF115" s="937">
        <v>56622</v>
      </c>
      <c r="AG115" s="935"/>
      <c r="AH115" s="935"/>
      <c r="AI115" s="935"/>
      <c r="AJ115" s="936"/>
      <c r="AK115" s="937">
        <v>42156</v>
      </c>
      <c r="AL115" s="935"/>
      <c r="AM115" s="935"/>
      <c r="AN115" s="935"/>
      <c r="AO115" s="936"/>
      <c r="AP115" s="938">
        <v>0.3</v>
      </c>
      <c r="AQ115" s="939"/>
      <c r="AR115" s="939"/>
      <c r="AS115" s="939"/>
      <c r="AT115" s="940"/>
      <c r="AU115" s="900"/>
      <c r="AV115" s="901"/>
      <c r="AW115" s="901"/>
      <c r="AX115" s="901"/>
      <c r="AY115" s="902"/>
      <c r="AZ115" s="950" t="s">
        <v>423</v>
      </c>
      <c r="BA115" s="951"/>
      <c r="BB115" s="951"/>
      <c r="BC115" s="951"/>
      <c r="BD115" s="951"/>
      <c r="BE115" s="951"/>
      <c r="BF115" s="951"/>
      <c r="BG115" s="951"/>
      <c r="BH115" s="951"/>
      <c r="BI115" s="951"/>
      <c r="BJ115" s="951"/>
      <c r="BK115" s="951"/>
      <c r="BL115" s="951"/>
      <c r="BM115" s="951"/>
      <c r="BN115" s="951"/>
      <c r="BO115" s="951"/>
      <c r="BP115" s="952"/>
      <c r="BQ115" s="920" t="s">
        <v>413</v>
      </c>
      <c r="BR115" s="921"/>
      <c r="BS115" s="921"/>
      <c r="BT115" s="921"/>
      <c r="BU115" s="921"/>
      <c r="BV115" s="921" t="s">
        <v>413</v>
      </c>
      <c r="BW115" s="921"/>
      <c r="BX115" s="921"/>
      <c r="BY115" s="921"/>
      <c r="BZ115" s="921"/>
      <c r="CA115" s="921" t="s">
        <v>413</v>
      </c>
      <c r="CB115" s="921"/>
      <c r="CC115" s="921"/>
      <c r="CD115" s="921"/>
      <c r="CE115" s="921"/>
      <c r="CF115" s="915" t="s">
        <v>413</v>
      </c>
      <c r="CG115" s="916"/>
      <c r="CH115" s="916"/>
      <c r="CI115" s="916"/>
      <c r="CJ115" s="916"/>
      <c r="CK115" s="946"/>
      <c r="CL115" s="947"/>
      <c r="CM115" s="950" t="s">
        <v>424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413</v>
      </c>
      <c r="DH115" s="960"/>
      <c r="DI115" s="960"/>
      <c r="DJ115" s="960"/>
      <c r="DK115" s="961"/>
      <c r="DL115" s="962" t="s">
        <v>413</v>
      </c>
      <c r="DM115" s="960"/>
      <c r="DN115" s="960"/>
      <c r="DO115" s="960"/>
      <c r="DP115" s="961"/>
      <c r="DQ115" s="962" t="s">
        <v>413</v>
      </c>
      <c r="DR115" s="960"/>
      <c r="DS115" s="960"/>
      <c r="DT115" s="960"/>
      <c r="DU115" s="961"/>
      <c r="DV115" s="963" t="s">
        <v>413</v>
      </c>
      <c r="DW115" s="964"/>
      <c r="DX115" s="964"/>
      <c r="DY115" s="964"/>
      <c r="DZ115" s="965"/>
    </row>
    <row r="116" spans="1:130" s="197" customFormat="1" ht="26.25" customHeight="1">
      <c r="A116" s="957"/>
      <c r="B116" s="958"/>
      <c r="C116" s="972" t="s">
        <v>425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413</v>
      </c>
      <c r="AB116" s="960"/>
      <c r="AC116" s="960"/>
      <c r="AD116" s="960"/>
      <c r="AE116" s="961"/>
      <c r="AF116" s="962" t="s">
        <v>413</v>
      </c>
      <c r="AG116" s="960"/>
      <c r="AH116" s="960"/>
      <c r="AI116" s="960"/>
      <c r="AJ116" s="961"/>
      <c r="AK116" s="962" t="s">
        <v>413</v>
      </c>
      <c r="AL116" s="960"/>
      <c r="AM116" s="960"/>
      <c r="AN116" s="960"/>
      <c r="AO116" s="961"/>
      <c r="AP116" s="963" t="s">
        <v>413</v>
      </c>
      <c r="AQ116" s="964"/>
      <c r="AR116" s="964"/>
      <c r="AS116" s="964"/>
      <c r="AT116" s="965"/>
      <c r="AU116" s="900"/>
      <c r="AV116" s="901"/>
      <c r="AW116" s="901"/>
      <c r="AX116" s="901"/>
      <c r="AY116" s="902"/>
      <c r="AZ116" s="950" t="s">
        <v>426</v>
      </c>
      <c r="BA116" s="951"/>
      <c r="BB116" s="951"/>
      <c r="BC116" s="951"/>
      <c r="BD116" s="951"/>
      <c r="BE116" s="951"/>
      <c r="BF116" s="951"/>
      <c r="BG116" s="951"/>
      <c r="BH116" s="951"/>
      <c r="BI116" s="951"/>
      <c r="BJ116" s="951"/>
      <c r="BK116" s="951"/>
      <c r="BL116" s="951"/>
      <c r="BM116" s="951"/>
      <c r="BN116" s="951"/>
      <c r="BO116" s="951"/>
      <c r="BP116" s="952"/>
      <c r="BQ116" s="920" t="s">
        <v>413</v>
      </c>
      <c r="BR116" s="921"/>
      <c r="BS116" s="921"/>
      <c r="BT116" s="921"/>
      <c r="BU116" s="921"/>
      <c r="BV116" s="921" t="s">
        <v>413</v>
      </c>
      <c r="BW116" s="921"/>
      <c r="BX116" s="921"/>
      <c r="BY116" s="921"/>
      <c r="BZ116" s="921"/>
      <c r="CA116" s="921" t="s">
        <v>413</v>
      </c>
      <c r="CB116" s="921"/>
      <c r="CC116" s="921"/>
      <c r="CD116" s="921"/>
      <c r="CE116" s="921"/>
      <c r="CF116" s="915" t="s">
        <v>413</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413</v>
      </c>
      <c r="DH116" s="960"/>
      <c r="DI116" s="960"/>
      <c r="DJ116" s="960"/>
      <c r="DK116" s="961"/>
      <c r="DL116" s="962" t="s">
        <v>413</v>
      </c>
      <c r="DM116" s="960"/>
      <c r="DN116" s="960"/>
      <c r="DO116" s="960"/>
      <c r="DP116" s="961"/>
      <c r="DQ116" s="962" t="s">
        <v>413</v>
      </c>
      <c r="DR116" s="960"/>
      <c r="DS116" s="960"/>
      <c r="DT116" s="960"/>
      <c r="DU116" s="961"/>
      <c r="DV116" s="963" t="s">
        <v>413</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428</v>
      </c>
      <c r="Z117" s="885"/>
      <c r="AA117" s="997">
        <v>3315297</v>
      </c>
      <c r="AB117" s="967"/>
      <c r="AC117" s="967"/>
      <c r="AD117" s="967"/>
      <c r="AE117" s="968"/>
      <c r="AF117" s="966">
        <v>3221078</v>
      </c>
      <c r="AG117" s="967"/>
      <c r="AH117" s="967"/>
      <c r="AI117" s="967"/>
      <c r="AJ117" s="968"/>
      <c r="AK117" s="966">
        <v>3534453</v>
      </c>
      <c r="AL117" s="967"/>
      <c r="AM117" s="967"/>
      <c r="AN117" s="967"/>
      <c r="AO117" s="968"/>
      <c r="AP117" s="969"/>
      <c r="AQ117" s="970"/>
      <c r="AR117" s="970"/>
      <c r="AS117" s="970"/>
      <c r="AT117" s="971"/>
      <c r="AU117" s="900"/>
      <c r="AV117" s="901"/>
      <c r="AW117" s="901"/>
      <c r="AX117" s="901"/>
      <c r="AY117" s="902"/>
      <c r="AZ117" s="996" t="s">
        <v>429</v>
      </c>
      <c r="BA117" s="972"/>
      <c r="BB117" s="972"/>
      <c r="BC117" s="972"/>
      <c r="BD117" s="972"/>
      <c r="BE117" s="972"/>
      <c r="BF117" s="972"/>
      <c r="BG117" s="972"/>
      <c r="BH117" s="972"/>
      <c r="BI117" s="972"/>
      <c r="BJ117" s="972"/>
      <c r="BK117" s="972"/>
      <c r="BL117" s="972"/>
      <c r="BM117" s="972"/>
      <c r="BN117" s="972"/>
      <c r="BO117" s="972"/>
      <c r="BP117" s="973"/>
      <c r="BQ117" s="986" t="s">
        <v>220</v>
      </c>
      <c r="BR117" s="987"/>
      <c r="BS117" s="987"/>
      <c r="BT117" s="987"/>
      <c r="BU117" s="987"/>
      <c r="BV117" s="987" t="s">
        <v>220</v>
      </c>
      <c r="BW117" s="987"/>
      <c r="BX117" s="987"/>
      <c r="BY117" s="987"/>
      <c r="BZ117" s="987"/>
      <c r="CA117" s="987" t="s">
        <v>220</v>
      </c>
      <c r="CB117" s="987"/>
      <c r="CC117" s="987"/>
      <c r="CD117" s="987"/>
      <c r="CE117" s="987"/>
      <c r="CF117" s="915" t="s">
        <v>220</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220</v>
      </c>
      <c r="DH117" s="960"/>
      <c r="DI117" s="960"/>
      <c r="DJ117" s="960"/>
      <c r="DK117" s="961"/>
      <c r="DL117" s="962" t="s">
        <v>220</v>
      </c>
      <c r="DM117" s="960"/>
      <c r="DN117" s="960"/>
      <c r="DO117" s="960"/>
      <c r="DP117" s="961"/>
      <c r="DQ117" s="962" t="s">
        <v>220</v>
      </c>
      <c r="DR117" s="960"/>
      <c r="DS117" s="960"/>
      <c r="DT117" s="960"/>
      <c r="DU117" s="961"/>
      <c r="DV117" s="963" t="s">
        <v>220</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286</v>
      </c>
      <c r="AG118" s="884"/>
      <c r="AH118" s="884"/>
      <c r="AI118" s="884"/>
      <c r="AJ118" s="885"/>
      <c r="AK118" s="883" t="s">
        <v>285</v>
      </c>
      <c r="AL118" s="884"/>
      <c r="AM118" s="884"/>
      <c r="AN118" s="884"/>
      <c r="AO118" s="885"/>
      <c r="AP118" s="991" t="s">
        <v>402</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431</v>
      </c>
      <c r="BP118" s="995"/>
      <c r="BQ118" s="986">
        <v>37191040</v>
      </c>
      <c r="BR118" s="987"/>
      <c r="BS118" s="987"/>
      <c r="BT118" s="987"/>
      <c r="BU118" s="987"/>
      <c r="BV118" s="987">
        <v>37043326</v>
      </c>
      <c r="BW118" s="987"/>
      <c r="BX118" s="987"/>
      <c r="BY118" s="987"/>
      <c r="BZ118" s="987"/>
      <c r="CA118" s="987">
        <v>35767741</v>
      </c>
      <c r="CB118" s="987"/>
      <c r="CC118" s="987"/>
      <c r="CD118" s="987"/>
      <c r="CE118" s="987"/>
      <c r="CF118" s="988"/>
      <c r="CG118" s="989"/>
      <c r="CH118" s="989"/>
      <c r="CI118" s="989"/>
      <c r="CJ118" s="990"/>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220</v>
      </c>
      <c r="DH118" s="960"/>
      <c r="DI118" s="960"/>
      <c r="DJ118" s="960"/>
      <c r="DK118" s="961"/>
      <c r="DL118" s="962" t="s">
        <v>220</v>
      </c>
      <c r="DM118" s="960"/>
      <c r="DN118" s="960"/>
      <c r="DO118" s="960"/>
      <c r="DP118" s="961"/>
      <c r="DQ118" s="962" t="s">
        <v>220</v>
      </c>
      <c r="DR118" s="960"/>
      <c r="DS118" s="960"/>
      <c r="DT118" s="960"/>
      <c r="DU118" s="961"/>
      <c r="DV118" s="963" t="s">
        <v>220</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220</v>
      </c>
      <c r="AB119" s="891"/>
      <c r="AC119" s="891"/>
      <c r="AD119" s="891"/>
      <c r="AE119" s="892"/>
      <c r="AF119" s="893" t="s">
        <v>220</v>
      </c>
      <c r="AG119" s="891"/>
      <c r="AH119" s="891"/>
      <c r="AI119" s="891"/>
      <c r="AJ119" s="892"/>
      <c r="AK119" s="893" t="s">
        <v>220</v>
      </c>
      <c r="AL119" s="891"/>
      <c r="AM119" s="891"/>
      <c r="AN119" s="891"/>
      <c r="AO119" s="892"/>
      <c r="AP119" s="894" t="s">
        <v>220</v>
      </c>
      <c r="AQ119" s="895"/>
      <c r="AR119" s="895"/>
      <c r="AS119" s="895"/>
      <c r="AT119" s="896"/>
      <c r="AU119" s="978" t="s">
        <v>433</v>
      </c>
      <c r="AV119" s="979"/>
      <c r="AW119" s="979"/>
      <c r="AX119" s="979"/>
      <c r="AY119" s="980"/>
      <c r="AZ119" s="941" t="s">
        <v>434</v>
      </c>
      <c r="BA119" s="888"/>
      <c r="BB119" s="888"/>
      <c r="BC119" s="888"/>
      <c r="BD119" s="888"/>
      <c r="BE119" s="888"/>
      <c r="BF119" s="888"/>
      <c r="BG119" s="888"/>
      <c r="BH119" s="888"/>
      <c r="BI119" s="888"/>
      <c r="BJ119" s="888"/>
      <c r="BK119" s="888"/>
      <c r="BL119" s="888"/>
      <c r="BM119" s="888"/>
      <c r="BN119" s="888"/>
      <c r="BO119" s="888"/>
      <c r="BP119" s="889"/>
      <c r="BQ119" s="927">
        <v>14044147</v>
      </c>
      <c r="BR119" s="928"/>
      <c r="BS119" s="928"/>
      <c r="BT119" s="928"/>
      <c r="BU119" s="928"/>
      <c r="BV119" s="928">
        <v>15700663</v>
      </c>
      <c r="BW119" s="928"/>
      <c r="BX119" s="928"/>
      <c r="BY119" s="928"/>
      <c r="BZ119" s="928"/>
      <c r="CA119" s="928">
        <v>17166648</v>
      </c>
      <c r="CB119" s="928"/>
      <c r="CC119" s="928"/>
      <c r="CD119" s="928"/>
      <c r="CE119" s="928"/>
      <c r="CF119" s="942">
        <v>131.1</v>
      </c>
      <c r="CG119" s="943"/>
      <c r="CH119" s="943"/>
      <c r="CI119" s="943"/>
      <c r="CJ119" s="943"/>
      <c r="CK119" s="948"/>
      <c r="CL119" s="949"/>
      <c r="CM119" s="1005" t="s">
        <v>435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220</v>
      </c>
      <c r="DH119" s="999"/>
      <c r="DI119" s="999"/>
      <c r="DJ119" s="999"/>
      <c r="DK119" s="1000"/>
      <c r="DL119" s="1001" t="s">
        <v>220</v>
      </c>
      <c r="DM119" s="999"/>
      <c r="DN119" s="999"/>
      <c r="DO119" s="999"/>
      <c r="DP119" s="1000"/>
      <c r="DQ119" s="1001" t="s">
        <v>220</v>
      </c>
      <c r="DR119" s="999"/>
      <c r="DS119" s="999"/>
      <c r="DT119" s="999"/>
      <c r="DU119" s="1000"/>
      <c r="DV119" s="1002" t="s">
        <v>220</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220</v>
      </c>
      <c r="AB120" s="960"/>
      <c r="AC120" s="960"/>
      <c r="AD120" s="960"/>
      <c r="AE120" s="961"/>
      <c r="AF120" s="962" t="s">
        <v>220</v>
      </c>
      <c r="AG120" s="960"/>
      <c r="AH120" s="960"/>
      <c r="AI120" s="960"/>
      <c r="AJ120" s="961"/>
      <c r="AK120" s="962" t="s">
        <v>220</v>
      </c>
      <c r="AL120" s="960"/>
      <c r="AM120" s="960"/>
      <c r="AN120" s="960"/>
      <c r="AO120" s="961"/>
      <c r="AP120" s="963" t="s">
        <v>220</v>
      </c>
      <c r="AQ120" s="964"/>
      <c r="AR120" s="964"/>
      <c r="AS120" s="964"/>
      <c r="AT120" s="965"/>
      <c r="AU120" s="981"/>
      <c r="AV120" s="982"/>
      <c r="AW120" s="982"/>
      <c r="AX120" s="982"/>
      <c r="AY120" s="983"/>
      <c r="AZ120" s="950" t="s">
        <v>436</v>
      </c>
      <c r="BA120" s="951"/>
      <c r="BB120" s="951"/>
      <c r="BC120" s="951"/>
      <c r="BD120" s="951"/>
      <c r="BE120" s="951"/>
      <c r="BF120" s="951"/>
      <c r="BG120" s="951"/>
      <c r="BH120" s="951"/>
      <c r="BI120" s="951"/>
      <c r="BJ120" s="951"/>
      <c r="BK120" s="951"/>
      <c r="BL120" s="951"/>
      <c r="BM120" s="951"/>
      <c r="BN120" s="951"/>
      <c r="BO120" s="951"/>
      <c r="BP120" s="952"/>
      <c r="BQ120" s="920">
        <v>253726</v>
      </c>
      <c r="BR120" s="921"/>
      <c r="BS120" s="921"/>
      <c r="BT120" s="921"/>
      <c r="BU120" s="921"/>
      <c r="BV120" s="921">
        <v>230313</v>
      </c>
      <c r="BW120" s="921"/>
      <c r="BX120" s="921"/>
      <c r="BY120" s="921"/>
      <c r="BZ120" s="921"/>
      <c r="CA120" s="921">
        <v>205901</v>
      </c>
      <c r="CB120" s="921"/>
      <c r="CC120" s="921"/>
      <c r="CD120" s="921"/>
      <c r="CE120" s="921"/>
      <c r="CF120" s="915">
        <v>1.6</v>
      </c>
      <c r="CG120" s="916"/>
      <c r="CH120" s="916"/>
      <c r="CI120" s="916"/>
      <c r="CJ120" s="916"/>
      <c r="CK120" s="1014" t="s">
        <v>437</v>
      </c>
      <c r="CL120" s="1015"/>
      <c r="CM120" s="1015"/>
      <c r="CN120" s="1015"/>
      <c r="CO120" s="1016"/>
      <c r="CP120" s="1022" t="s">
        <v>384</v>
      </c>
      <c r="CQ120" s="1023"/>
      <c r="CR120" s="1023"/>
      <c r="CS120" s="1023"/>
      <c r="CT120" s="1023"/>
      <c r="CU120" s="1023"/>
      <c r="CV120" s="1023"/>
      <c r="CW120" s="1023"/>
      <c r="CX120" s="1023"/>
      <c r="CY120" s="1023"/>
      <c r="CZ120" s="1023"/>
      <c r="DA120" s="1023"/>
      <c r="DB120" s="1023"/>
      <c r="DC120" s="1023"/>
      <c r="DD120" s="1023"/>
      <c r="DE120" s="1023"/>
      <c r="DF120" s="1024"/>
      <c r="DG120" s="927">
        <v>635046</v>
      </c>
      <c r="DH120" s="928"/>
      <c r="DI120" s="928"/>
      <c r="DJ120" s="928"/>
      <c r="DK120" s="928"/>
      <c r="DL120" s="928">
        <v>637687</v>
      </c>
      <c r="DM120" s="928"/>
      <c r="DN120" s="928"/>
      <c r="DO120" s="928"/>
      <c r="DP120" s="928"/>
      <c r="DQ120" s="928">
        <v>676339</v>
      </c>
      <c r="DR120" s="928"/>
      <c r="DS120" s="928"/>
      <c r="DT120" s="928"/>
      <c r="DU120" s="928"/>
      <c r="DV120" s="929">
        <v>5.2</v>
      </c>
      <c r="DW120" s="929"/>
      <c r="DX120" s="929"/>
      <c r="DY120" s="929"/>
      <c r="DZ120" s="930"/>
    </row>
    <row r="121" spans="1:130" s="197" customFormat="1" ht="26.25" customHeight="1">
      <c r="A121" s="976"/>
      <c r="B121" s="947"/>
      <c r="C121" s="1011" t="s">
        <v>438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8064</v>
      </c>
      <c r="AB121" s="960"/>
      <c r="AC121" s="960"/>
      <c r="AD121" s="960"/>
      <c r="AE121" s="961"/>
      <c r="AF121" s="962">
        <v>8064</v>
      </c>
      <c r="AG121" s="960"/>
      <c r="AH121" s="960"/>
      <c r="AI121" s="960"/>
      <c r="AJ121" s="961"/>
      <c r="AK121" s="962">
        <v>8064</v>
      </c>
      <c r="AL121" s="960"/>
      <c r="AM121" s="960"/>
      <c r="AN121" s="960"/>
      <c r="AO121" s="961"/>
      <c r="AP121" s="963">
        <v>0.1</v>
      </c>
      <c r="AQ121" s="964"/>
      <c r="AR121" s="964"/>
      <c r="AS121" s="964"/>
      <c r="AT121" s="965"/>
      <c r="AU121" s="981"/>
      <c r="AV121" s="982"/>
      <c r="AW121" s="982"/>
      <c r="AX121" s="982"/>
      <c r="AY121" s="983"/>
      <c r="AZ121" s="996" t="s">
        <v>439</v>
      </c>
      <c r="BA121" s="972"/>
      <c r="BB121" s="972"/>
      <c r="BC121" s="972"/>
      <c r="BD121" s="972"/>
      <c r="BE121" s="972"/>
      <c r="BF121" s="972"/>
      <c r="BG121" s="972"/>
      <c r="BH121" s="972"/>
      <c r="BI121" s="972"/>
      <c r="BJ121" s="972"/>
      <c r="BK121" s="972"/>
      <c r="BL121" s="972"/>
      <c r="BM121" s="972"/>
      <c r="BN121" s="972"/>
      <c r="BO121" s="972"/>
      <c r="BP121" s="973"/>
      <c r="BQ121" s="986">
        <v>23811875</v>
      </c>
      <c r="BR121" s="987"/>
      <c r="BS121" s="987"/>
      <c r="BT121" s="987"/>
      <c r="BU121" s="987"/>
      <c r="BV121" s="987">
        <v>24119117</v>
      </c>
      <c r="BW121" s="987"/>
      <c r="BX121" s="987"/>
      <c r="BY121" s="987"/>
      <c r="BZ121" s="987"/>
      <c r="CA121" s="987">
        <v>24035393</v>
      </c>
      <c r="CB121" s="987"/>
      <c r="CC121" s="987"/>
      <c r="CD121" s="987"/>
      <c r="CE121" s="987"/>
      <c r="CF121" s="1025">
        <v>183.5</v>
      </c>
      <c r="CG121" s="1026"/>
      <c r="CH121" s="1026"/>
      <c r="CI121" s="1026"/>
      <c r="CJ121" s="1026"/>
      <c r="CK121" s="1017"/>
      <c r="CL121" s="1018"/>
      <c r="CM121" s="1018"/>
      <c r="CN121" s="1018"/>
      <c r="CO121" s="1019"/>
      <c r="CP121" s="1008" t="s">
        <v>386</v>
      </c>
      <c r="CQ121" s="1009"/>
      <c r="CR121" s="1009"/>
      <c r="CS121" s="1009"/>
      <c r="CT121" s="1009"/>
      <c r="CU121" s="1009"/>
      <c r="CV121" s="1009"/>
      <c r="CW121" s="1009"/>
      <c r="CX121" s="1009"/>
      <c r="CY121" s="1009"/>
      <c r="CZ121" s="1009"/>
      <c r="DA121" s="1009"/>
      <c r="DB121" s="1009"/>
      <c r="DC121" s="1009"/>
      <c r="DD121" s="1009"/>
      <c r="DE121" s="1009"/>
      <c r="DF121" s="1010"/>
      <c r="DG121" s="920">
        <v>6113</v>
      </c>
      <c r="DH121" s="921"/>
      <c r="DI121" s="921"/>
      <c r="DJ121" s="921"/>
      <c r="DK121" s="921"/>
      <c r="DL121" s="921">
        <v>4734</v>
      </c>
      <c r="DM121" s="921"/>
      <c r="DN121" s="921"/>
      <c r="DO121" s="921"/>
      <c r="DP121" s="921"/>
      <c r="DQ121" s="921">
        <v>16242</v>
      </c>
      <c r="DR121" s="921"/>
      <c r="DS121" s="921"/>
      <c r="DT121" s="921"/>
      <c r="DU121" s="921"/>
      <c r="DV121" s="922">
        <v>0.1</v>
      </c>
      <c r="DW121" s="922"/>
      <c r="DX121" s="922"/>
      <c r="DY121" s="922"/>
      <c r="DZ121" s="923"/>
    </row>
    <row r="122" spans="1:130" s="197" customFormat="1" ht="26.25" customHeight="1">
      <c r="A122" s="976"/>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220</v>
      </c>
      <c r="AB122" s="960"/>
      <c r="AC122" s="960"/>
      <c r="AD122" s="960"/>
      <c r="AE122" s="961"/>
      <c r="AF122" s="962" t="s">
        <v>220</v>
      </c>
      <c r="AG122" s="960"/>
      <c r="AH122" s="960"/>
      <c r="AI122" s="960"/>
      <c r="AJ122" s="961"/>
      <c r="AK122" s="962" t="s">
        <v>220</v>
      </c>
      <c r="AL122" s="960"/>
      <c r="AM122" s="960"/>
      <c r="AN122" s="960"/>
      <c r="AO122" s="961"/>
      <c r="AP122" s="963" t="s">
        <v>220</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440</v>
      </c>
      <c r="BP122" s="995"/>
      <c r="BQ122" s="1035">
        <v>38109748</v>
      </c>
      <c r="BR122" s="1036"/>
      <c r="BS122" s="1036"/>
      <c r="BT122" s="1036"/>
      <c r="BU122" s="1036"/>
      <c r="BV122" s="1036">
        <v>40050093</v>
      </c>
      <c r="BW122" s="1036"/>
      <c r="BX122" s="1036"/>
      <c r="BY122" s="1036"/>
      <c r="BZ122" s="1036"/>
      <c r="CA122" s="1036">
        <v>41407942</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220</v>
      </c>
      <c r="AB123" s="960"/>
      <c r="AC123" s="960"/>
      <c r="AD123" s="960"/>
      <c r="AE123" s="961"/>
      <c r="AF123" s="962" t="s">
        <v>220</v>
      </c>
      <c r="AG123" s="960"/>
      <c r="AH123" s="960"/>
      <c r="AI123" s="960"/>
      <c r="AJ123" s="961"/>
      <c r="AK123" s="962" t="s">
        <v>220</v>
      </c>
      <c r="AL123" s="960"/>
      <c r="AM123" s="960"/>
      <c r="AN123" s="960"/>
      <c r="AO123" s="961"/>
      <c r="AP123" s="963" t="s">
        <v>220</v>
      </c>
      <c r="AQ123" s="964"/>
      <c r="AR123" s="964"/>
      <c r="AS123" s="964"/>
      <c r="AT123" s="965"/>
      <c r="AU123" s="1032" t="s">
        <v>441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220</v>
      </c>
      <c r="BR123" s="1028"/>
      <c r="BS123" s="1028"/>
      <c r="BT123" s="1028"/>
      <c r="BU123" s="1028"/>
      <c r="BV123" s="1028" t="s">
        <v>220</v>
      </c>
      <c r="BW123" s="1028"/>
      <c r="BX123" s="1028"/>
      <c r="BY123" s="1028"/>
      <c r="BZ123" s="1028"/>
      <c r="CA123" s="1028" t="s">
        <v>220</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220</v>
      </c>
      <c r="AB124" s="960"/>
      <c r="AC124" s="960"/>
      <c r="AD124" s="960"/>
      <c r="AE124" s="961"/>
      <c r="AF124" s="962" t="s">
        <v>220</v>
      </c>
      <c r="AG124" s="960"/>
      <c r="AH124" s="960"/>
      <c r="AI124" s="960"/>
      <c r="AJ124" s="961"/>
      <c r="AK124" s="962" t="s">
        <v>220</v>
      </c>
      <c r="AL124" s="960"/>
      <c r="AM124" s="960"/>
      <c r="AN124" s="960"/>
      <c r="AO124" s="961"/>
      <c r="AP124" s="963" t="s">
        <v>220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442</v>
      </c>
      <c r="CQ124" s="1009"/>
      <c r="CR124" s="1009"/>
      <c r="CS124" s="1009"/>
      <c r="CT124" s="1009"/>
      <c r="CU124" s="1009"/>
      <c r="CV124" s="1009"/>
      <c r="CW124" s="1009"/>
      <c r="CX124" s="1009"/>
      <c r="CY124" s="1009"/>
      <c r="CZ124" s="1009"/>
      <c r="DA124" s="1009"/>
      <c r="DB124" s="1009"/>
      <c r="DC124" s="1009"/>
      <c r="DD124" s="1009"/>
      <c r="DE124" s="1009"/>
      <c r="DF124" s="1010"/>
      <c r="DG124" s="998" t="s">
        <v>220</v>
      </c>
      <c r="DH124" s="999"/>
      <c r="DI124" s="999"/>
      <c r="DJ124" s="999"/>
      <c r="DK124" s="1000"/>
      <c r="DL124" s="1001" t="s">
        <v>220</v>
      </c>
      <c r="DM124" s="999"/>
      <c r="DN124" s="999"/>
      <c r="DO124" s="999"/>
      <c r="DP124" s="1000"/>
      <c r="DQ124" s="1001" t="s">
        <v>220</v>
      </c>
      <c r="DR124" s="999"/>
      <c r="DS124" s="999"/>
      <c r="DT124" s="999"/>
      <c r="DU124" s="1000"/>
      <c r="DV124" s="1002" t="s">
        <v>220</v>
      </c>
      <c r="DW124" s="1003"/>
      <c r="DX124" s="1003"/>
      <c r="DY124" s="1003"/>
      <c r="DZ124" s="1004"/>
    </row>
    <row r="125" spans="1:130" s="197" customFormat="1" ht="26.25" customHeight="1" thickBot="1">
      <c r="A125" s="976"/>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220</v>
      </c>
      <c r="AB125" s="960"/>
      <c r="AC125" s="960"/>
      <c r="AD125" s="960"/>
      <c r="AE125" s="961"/>
      <c r="AF125" s="962" t="s">
        <v>220</v>
      </c>
      <c r="AG125" s="960"/>
      <c r="AH125" s="960"/>
      <c r="AI125" s="960"/>
      <c r="AJ125" s="961"/>
      <c r="AK125" s="962" t="s">
        <v>220</v>
      </c>
      <c r="AL125" s="960"/>
      <c r="AM125" s="960"/>
      <c r="AN125" s="960"/>
      <c r="AO125" s="961"/>
      <c r="AP125" s="963" t="s">
        <v>220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41" t="s">
        <v>444</v>
      </c>
      <c r="CQ125" s="888"/>
      <c r="CR125" s="888"/>
      <c r="CS125" s="888"/>
      <c r="CT125" s="888"/>
      <c r="CU125" s="888"/>
      <c r="CV125" s="888"/>
      <c r="CW125" s="888"/>
      <c r="CX125" s="888"/>
      <c r="CY125" s="888"/>
      <c r="CZ125" s="888"/>
      <c r="DA125" s="888"/>
      <c r="DB125" s="888"/>
      <c r="DC125" s="888"/>
      <c r="DD125" s="888"/>
      <c r="DE125" s="888"/>
      <c r="DF125" s="889"/>
      <c r="DG125" s="927" t="s">
        <v>220</v>
      </c>
      <c r="DH125" s="928"/>
      <c r="DI125" s="928"/>
      <c r="DJ125" s="928"/>
      <c r="DK125" s="928"/>
      <c r="DL125" s="928" t="s">
        <v>220</v>
      </c>
      <c r="DM125" s="928"/>
      <c r="DN125" s="928"/>
      <c r="DO125" s="928"/>
      <c r="DP125" s="928"/>
      <c r="DQ125" s="928" t="s">
        <v>220</v>
      </c>
      <c r="DR125" s="928"/>
      <c r="DS125" s="928"/>
      <c r="DT125" s="928"/>
      <c r="DU125" s="928"/>
      <c r="DV125" s="929" t="s">
        <v>220</v>
      </c>
      <c r="DW125" s="929"/>
      <c r="DX125" s="929"/>
      <c r="DY125" s="929"/>
      <c r="DZ125" s="930"/>
    </row>
    <row r="126" spans="1:130" s="197" customFormat="1" ht="26.25" customHeight="1">
      <c r="A126" s="976"/>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220</v>
      </c>
      <c r="AB126" s="960"/>
      <c r="AC126" s="960"/>
      <c r="AD126" s="960"/>
      <c r="AE126" s="961"/>
      <c r="AF126" s="962" t="s">
        <v>220</v>
      </c>
      <c r="AG126" s="960"/>
      <c r="AH126" s="960"/>
      <c r="AI126" s="960"/>
      <c r="AJ126" s="961"/>
      <c r="AK126" s="962" t="s">
        <v>220</v>
      </c>
      <c r="AL126" s="960"/>
      <c r="AM126" s="960"/>
      <c r="AN126" s="960"/>
      <c r="AO126" s="961"/>
      <c r="AP126" s="963" t="s">
        <v>220</v>
      </c>
      <c r="AQ126" s="964"/>
      <c r="AR126" s="964"/>
      <c r="AS126" s="964"/>
      <c r="AT126" s="965"/>
      <c r="AU126" s="233"/>
      <c r="AV126" s="233"/>
      <c r="AW126" s="233"/>
      <c r="AX126" s="1037" t="s">
        <v>445</v>
      </c>
      <c r="AY126" s="1038"/>
      <c r="AZ126" s="1038"/>
      <c r="BA126" s="1038"/>
      <c r="BB126" s="1038"/>
      <c r="BC126" s="1038"/>
      <c r="BD126" s="1038"/>
      <c r="BE126" s="1039"/>
      <c r="BF126" s="1053" t="s">
        <v>446</v>
      </c>
      <c r="BG126" s="1038"/>
      <c r="BH126" s="1038"/>
      <c r="BI126" s="1038"/>
      <c r="BJ126" s="1038"/>
      <c r="BK126" s="1038"/>
      <c r="BL126" s="1039"/>
      <c r="BM126" s="1053" t="s">
        <v>447</v>
      </c>
      <c r="BN126" s="1038"/>
      <c r="BO126" s="1038"/>
      <c r="BP126" s="1038"/>
      <c r="BQ126" s="1038"/>
      <c r="BR126" s="1038"/>
      <c r="BS126" s="1039"/>
      <c r="BT126" s="1053" t="s">
        <v>448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449</v>
      </c>
      <c r="CQ126" s="951"/>
      <c r="CR126" s="951"/>
      <c r="CS126" s="951"/>
      <c r="CT126" s="951"/>
      <c r="CU126" s="951"/>
      <c r="CV126" s="951"/>
      <c r="CW126" s="951"/>
      <c r="CX126" s="951"/>
      <c r="CY126" s="951"/>
      <c r="CZ126" s="951"/>
      <c r="DA126" s="951"/>
      <c r="DB126" s="951"/>
      <c r="DC126" s="951"/>
      <c r="DD126" s="951"/>
      <c r="DE126" s="951"/>
      <c r="DF126" s="952"/>
      <c r="DG126" s="920" t="s">
        <v>220</v>
      </c>
      <c r="DH126" s="921"/>
      <c r="DI126" s="921"/>
      <c r="DJ126" s="921"/>
      <c r="DK126" s="921"/>
      <c r="DL126" s="921" t="s">
        <v>220</v>
      </c>
      <c r="DM126" s="921"/>
      <c r="DN126" s="921"/>
      <c r="DO126" s="921"/>
      <c r="DP126" s="921"/>
      <c r="DQ126" s="921" t="s">
        <v>220</v>
      </c>
      <c r="DR126" s="921"/>
      <c r="DS126" s="921"/>
      <c r="DT126" s="921"/>
      <c r="DU126" s="921"/>
      <c r="DV126" s="922" t="s">
        <v>220</v>
      </c>
      <c r="DW126" s="922"/>
      <c r="DX126" s="922"/>
      <c r="DY126" s="922"/>
      <c r="DZ126" s="923"/>
    </row>
    <row r="127" spans="1:130" s="197" customFormat="1" ht="26.25" customHeight="1" thickBot="1">
      <c r="A127" s="977"/>
      <c r="B127" s="949"/>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61505</v>
      </c>
      <c r="AB127" s="960"/>
      <c r="AC127" s="960"/>
      <c r="AD127" s="960"/>
      <c r="AE127" s="961"/>
      <c r="AF127" s="962">
        <v>48558</v>
      </c>
      <c r="AG127" s="960"/>
      <c r="AH127" s="960"/>
      <c r="AI127" s="960"/>
      <c r="AJ127" s="961"/>
      <c r="AK127" s="962">
        <v>34092</v>
      </c>
      <c r="AL127" s="960"/>
      <c r="AM127" s="960"/>
      <c r="AN127" s="960"/>
      <c r="AO127" s="961"/>
      <c r="AP127" s="963">
        <v>0.3</v>
      </c>
      <c r="AQ127" s="964"/>
      <c r="AR127" s="964"/>
      <c r="AS127" s="964"/>
      <c r="AT127" s="965"/>
      <c r="AU127" s="233"/>
      <c r="AV127" s="233"/>
      <c r="AW127" s="233"/>
      <c r="AX127" s="887" t="s">
        <v>451</v>
      </c>
      <c r="AY127" s="888"/>
      <c r="AZ127" s="888"/>
      <c r="BA127" s="888"/>
      <c r="BB127" s="888"/>
      <c r="BC127" s="888"/>
      <c r="BD127" s="888"/>
      <c r="BE127" s="889"/>
      <c r="BF127" s="1042" t="s">
        <v>220</v>
      </c>
      <c r="BG127" s="1043"/>
      <c r="BH127" s="1043"/>
      <c r="BI127" s="1043"/>
      <c r="BJ127" s="1043"/>
      <c r="BK127" s="1043"/>
      <c r="BL127" s="1052"/>
      <c r="BM127" s="1042">
        <v>12.73</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452</v>
      </c>
      <c r="CQ127" s="1046"/>
      <c r="CR127" s="1046"/>
      <c r="CS127" s="1046"/>
      <c r="CT127" s="1046"/>
      <c r="CU127" s="1046"/>
      <c r="CV127" s="1046"/>
      <c r="CW127" s="1046"/>
      <c r="CX127" s="1046"/>
      <c r="CY127" s="1046"/>
      <c r="CZ127" s="1046"/>
      <c r="DA127" s="1046"/>
      <c r="DB127" s="1046"/>
      <c r="DC127" s="1046"/>
      <c r="DD127" s="1046"/>
      <c r="DE127" s="1046"/>
      <c r="DF127" s="1047"/>
      <c r="DG127" s="1048" t="s">
        <v>220</v>
      </c>
      <c r="DH127" s="1049"/>
      <c r="DI127" s="1049"/>
      <c r="DJ127" s="1049"/>
      <c r="DK127" s="1049"/>
      <c r="DL127" s="1049" t="s">
        <v>220</v>
      </c>
      <c r="DM127" s="1049"/>
      <c r="DN127" s="1049"/>
      <c r="DO127" s="1049"/>
      <c r="DP127" s="1049"/>
      <c r="DQ127" s="1049" t="s">
        <v>220</v>
      </c>
      <c r="DR127" s="1049"/>
      <c r="DS127" s="1049"/>
      <c r="DT127" s="1049"/>
      <c r="DU127" s="1049"/>
      <c r="DV127" s="1050" t="s">
        <v>220</v>
      </c>
      <c r="DW127" s="1050"/>
      <c r="DX127" s="1050"/>
      <c r="DY127" s="1050"/>
      <c r="DZ127" s="1051"/>
    </row>
    <row r="128" spans="1:130" s="197" customFormat="1" ht="26.25" customHeight="1">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90">
        <v>32036</v>
      </c>
      <c r="AB128" s="1091"/>
      <c r="AC128" s="1091"/>
      <c r="AD128" s="1091"/>
      <c r="AE128" s="1092"/>
      <c r="AF128" s="1093">
        <v>32236</v>
      </c>
      <c r="AG128" s="1091"/>
      <c r="AH128" s="1091"/>
      <c r="AI128" s="1091"/>
      <c r="AJ128" s="1092"/>
      <c r="AK128" s="1093">
        <v>32468</v>
      </c>
      <c r="AL128" s="1091"/>
      <c r="AM128" s="1091"/>
      <c r="AN128" s="1091"/>
      <c r="AO128" s="1092"/>
      <c r="AP128" s="1094"/>
      <c r="AQ128" s="1095"/>
      <c r="AR128" s="1095"/>
      <c r="AS128" s="1095"/>
      <c r="AT128" s="1096"/>
      <c r="AU128" s="235"/>
      <c r="AV128" s="235"/>
      <c r="AW128" s="235"/>
      <c r="AX128" s="1055" t="s">
        <v>455</v>
      </c>
      <c r="AY128" s="951"/>
      <c r="AZ128" s="951"/>
      <c r="BA128" s="951"/>
      <c r="BB128" s="951"/>
      <c r="BC128" s="951"/>
      <c r="BD128" s="951"/>
      <c r="BE128" s="952"/>
      <c r="BF128" s="1067" t="s">
        <v>456</v>
      </c>
      <c r="BG128" s="1068"/>
      <c r="BH128" s="1068"/>
      <c r="BI128" s="1068"/>
      <c r="BJ128" s="1068"/>
      <c r="BK128" s="1068"/>
      <c r="BL128" s="1069"/>
      <c r="BM128" s="1067">
        <v>17.73</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457</v>
      </c>
      <c r="X129" s="1062"/>
      <c r="Y129" s="1062"/>
      <c r="Z129" s="1063"/>
      <c r="AA129" s="959">
        <v>15556976</v>
      </c>
      <c r="AB129" s="960"/>
      <c r="AC129" s="960"/>
      <c r="AD129" s="960"/>
      <c r="AE129" s="961"/>
      <c r="AF129" s="962">
        <v>15646523</v>
      </c>
      <c r="AG129" s="960"/>
      <c r="AH129" s="960"/>
      <c r="AI129" s="960"/>
      <c r="AJ129" s="961"/>
      <c r="AK129" s="962">
        <v>15727978</v>
      </c>
      <c r="AL129" s="960"/>
      <c r="AM129" s="960"/>
      <c r="AN129" s="960"/>
      <c r="AO129" s="961"/>
      <c r="AP129" s="1064"/>
      <c r="AQ129" s="1065"/>
      <c r="AR129" s="1065"/>
      <c r="AS129" s="1065"/>
      <c r="AT129" s="1066"/>
      <c r="AU129" s="235"/>
      <c r="AV129" s="235"/>
      <c r="AW129" s="235"/>
      <c r="AX129" s="1055" t="s">
        <v>458</v>
      </c>
      <c r="AY129" s="951"/>
      <c r="AZ129" s="951"/>
      <c r="BA129" s="951"/>
      <c r="BB129" s="951"/>
      <c r="BC129" s="951"/>
      <c r="BD129" s="951"/>
      <c r="BE129" s="952"/>
      <c r="BF129" s="1056">
        <v>6.3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460</v>
      </c>
      <c r="X130" s="1062"/>
      <c r="Y130" s="1062"/>
      <c r="Z130" s="1063"/>
      <c r="AA130" s="959">
        <v>2379254</v>
      </c>
      <c r="AB130" s="960"/>
      <c r="AC130" s="960"/>
      <c r="AD130" s="960"/>
      <c r="AE130" s="961"/>
      <c r="AF130" s="962">
        <v>2453505</v>
      </c>
      <c r="AG130" s="960"/>
      <c r="AH130" s="960"/>
      <c r="AI130" s="960"/>
      <c r="AJ130" s="961"/>
      <c r="AK130" s="962">
        <v>2631353</v>
      </c>
      <c r="AL130" s="960"/>
      <c r="AM130" s="960"/>
      <c r="AN130" s="960"/>
      <c r="AO130" s="961"/>
      <c r="AP130" s="1064"/>
      <c r="AQ130" s="1065"/>
      <c r="AR130" s="1065"/>
      <c r="AS130" s="1065"/>
      <c r="AT130" s="1066"/>
      <c r="AU130" s="235"/>
      <c r="AV130" s="235"/>
      <c r="AW130" s="235"/>
      <c r="AX130" s="1114" t="s">
        <v>461</v>
      </c>
      <c r="AY130" s="1046"/>
      <c r="AZ130" s="1046"/>
      <c r="BA130" s="1046"/>
      <c r="BB130" s="1046"/>
      <c r="BC130" s="1046"/>
      <c r="BD130" s="1046"/>
      <c r="BE130" s="1047"/>
      <c r="BF130" s="1076" t="s">
        <v>220</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462</v>
      </c>
      <c r="X131" s="1085"/>
      <c r="Y131" s="1085"/>
      <c r="Z131" s="1086"/>
      <c r="AA131" s="998">
        <v>13177722</v>
      </c>
      <c r="AB131" s="999"/>
      <c r="AC131" s="999"/>
      <c r="AD131" s="999"/>
      <c r="AE131" s="1000"/>
      <c r="AF131" s="1001">
        <v>13193018</v>
      </c>
      <c r="AG131" s="999"/>
      <c r="AH131" s="999"/>
      <c r="AI131" s="999"/>
      <c r="AJ131" s="1000"/>
      <c r="AK131" s="1001">
        <v>13096625</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464</v>
      </c>
      <c r="W132" s="1102"/>
      <c r="X132" s="1102"/>
      <c r="Y132" s="1102"/>
      <c r="Z132" s="1103"/>
      <c r="AA132" s="1104">
        <v>6.8601158829999997</v>
      </c>
      <c r="AB132" s="1105"/>
      <c r="AC132" s="1105"/>
      <c r="AD132" s="1105"/>
      <c r="AE132" s="1106"/>
      <c r="AF132" s="1107">
        <v>5.5736829889999999</v>
      </c>
      <c r="AG132" s="1105"/>
      <c r="AH132" s="1105"/>
      <c r="AI132" s="1105"/>
      <c r="AJ132" s="1106"/>
      <c r="AK132" s="1107">
        <v>6.6477584869999999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465</v>
      </c>
      <c r="W133" s="1109"/>
      <c r="X133" s="1109"/>
      <c r="Y133" s="1109"/>
      <c r="Z133" s="1110"/>
      <c r="AA133" s="1111">
        <v>8.1</v>
      </c>
      <c r="AB133" s="1112"/>
      <c r="AC133" s="1112"/>
      <c r="AD133" s="1112"/>
      <c r="AE133" s="1113"/>
      <c r="AF133" s="1111">
        <v>6.8</v>
      </c>
      <c r="AG133" s="1112"/>
      <c r="AH133" s="1112"/>
      <c r="AI133" s="1112"/>
      <c r="AJ133" s="1113"/>
      <c r="AK133" s="1111">
        <v>6.3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466</v>
      </c>
      <c r="B5" s="246"/>
      <c r="C5" s="246"/>
      <c r="D5" s="246"/>
      <c r="E5" s="246"/>
      <c r="F5" s="246"/>
      <c r="G5" s="246"/>
      <c r="H5" s="246"/>
      <c r="I5" s="246"/>
      <c r="J5" s="246"/>
      <c r="K5" s="246"/>
      <c r="L5" s="246"/>
      <c r="M5" s="246"/>
      <c r="N5" s="246"/>
      <c r="O5" s="247"/>
    </row>
    <row r="6" spans="1:16" ht="13.2">
      <c r="A6" s="248"/>
      <c r="B6" s="244"/>
      <c r="C6" s="244"/>
      <c r="D6" s="244"/>
      <c r="E6" s="244"/>
      <c r="F6" s="244"/>
      <c r="G6" s="249" t="s">
        <v>467</v>
      </c>
      <c r="H6" s="249"/>
      <c r="I6" s="249"/>
      <c r="J6" s="249"/>
      <c r="K6" s="244"/>
      <c r="L6" s="244"/>
      <c r="M6" s="244"/>
      <c r="N6" s="244"/>
    </row>
    <row r="7" spans="1:16" ht="13.2">
      <c r="A7" s="248"/>
      <c r="B7" s="244"/>
      <c r="C7" s="244"/>
      <c r="D7" s="244"/>
      <c r="E7" s="244"/>
      <c r="F7" s="244"/>
      <c r="G7" s="251"/>
      <c r="H7" s="252"/>
      <c r="I7" s="252"/>
      <c r="J7" s="253"/>
      <c r="K7" s="1118" t="s">
        <v>468</v>
      </c>
      <c r="L7" s="254"/>
      <c r="M7" s="255" t="s">
        <v>469</v>
      </c>
      <c r="N7" s="256"/>
    </row>
    <row r="8" spans="1:16" ht="13.2">
      <c r="A8" s="248"/>
      <c r="B8" s="244"/>
      <c r="C8" s="244"/>
      <c r="D8" s="244"/>
      <c r="E8" s="244"/>
      <c r="F8" s="244"/>
      <c r="G8" s="257"/>
      <c r="H8" s="258"/>
      <c r="I8" s="258"/>
      <c r="J8" s="259"/>
      <c r="K8" s="1119"/>
      <c r="L8" s="260" t="s">
        <v>470</v>
      </c>
      <c r="M8" s="261" t="s">
        <v>471</v>
      </c>
      <c r="N8" s="262" t="s">
        <v>472</v>
      </c>
    </row>
    <row r="9" spans="1:16" ht="13.2">
      <c r="A9" s="248"/>
      <c r="B9" s="244"/>
      <c r="C9" s="244"/>
      <c r="D9" s="244"/>
      <c r="E9" s="244"/>
      <c r="F9" s="244"/>
      <c r="G9" s="1120" t="s">
        <v>473</v>
      </c>
      <c r="H9" s="1121"/>
      <c r="I9" s="1121"/>
      <c r="J9" s="1122"/>
      <c r="K9" s="263">
        <v>4051798</v>
      </c>
      <c r="L9" s="264">
        <v>98742</v>
      </c>
      <c r="M9" s="265">
        <v>84248</v>
      </c>
      <c r="N9" s="266">
        <v>17.2</v>
      </c>
    </row>
    <row r="10" spans="1:16" ht="13.2">
      <c r="A10" s="248"/>
      <c r="B10" s="244"/>
      <c r="C10" s="244"/>
      <c r="D10" s="244"/>
      <c r="E10" s="244"/>
      <c r="F10" s="244"/>
      <c r="G10" s="1120" t="s">
        <v>474</v>
      </c>
      <c r="H10" s="1121"/>
      <c r="I10" s="1121"/>
      <c r="J10" s="1122"/>
      <c r="K10" s="267">
        <v>305348</v>
      </c>
      <c r="L10" s="268">
        <v>7441</v>
      </c>
      <c r="M10" s="269">
        <v>7169</v>
      </c>
      <c r="N10" s="270">
        <v>3.8</v>
      </c>
    </row>
    <row r="11" spans="1:16" ht="13.5" customHeight="1">
      <c r="A11" s="248"/>
      <c r="B11" s="244"/>
      <c r="C11" s="244"/>
      <c r="D11" s="244"/>
      <c r="E11" s="244"/>
      <c r="F11" s="244"/>
      <c r="G11" s="1120" t="s">
        <v>475</v>
      </c>
      <c r="H11" s="1121"/>
      <c r="I11" s="1121"/>
      <c r="J11" s="1122"/>
      <c r="K11" s="267">
        <v>667061</v>
      </c>
      <c r="L11" s="268">
        <v>16256</v>
      </c>
      <c r="M11" s="269">
        <v>9152</v>
      </c>
      <c r="N11" s="270">
        <v>77.599999999999994</v>
      </c>
    </row>
    <row r="12" spans="1:16" ht="13.5" customHeight="1">
      <c r="A12" s="248"/>
      <c r="B12" s="244"/>
      <c r="C12" s="244"/>
      <c r="D12" s="244"/>
      <c r="E12" s="244"/>
      <c r="F12" s="244"/>
      <c r="G12" s="1120" t="s">
        <v>476</v>
      </c>
      <c r="H12" s="1121"/>
      <c r="I12" s="1121"/>
      <c r="J12" s="1122"/>
      <c r="K12" s="267">
        <v>3684</v>
      </c>
      <c r="L12" s="268">
        <v>90</v>
      </c>
      <c r="M12" s="269">
        <v>893</v>
      </c>
      <c r="N12" s="270">
        <v>-89.9</v>
      </c>
    </row>
    <row r="13" spans="1:16" ht="13.5" customHeight="1">
      <c r="A13" s="248"/>
      <c r="B13" s="244"/>
      <c r="C13" s="244"/>
      <c r="D13" s="244"/>
      <c r="E13" s="244"/>
      <c r="F13" s="244"/>
      <c r="G13" s="1120" t="s">
        <v>477</v>
      </c>
      <c r="H13" s="1121"/>
      <c r="I13" s="1121"/>
      <c r="J13" s="1122"/>
      <c r="K13" s="267" t="s">
        <v>478</v>
      </c>
      <c r="L13" s="268" t="s">
        <v>478</v>
      </c>
      <c r="M13" s="269">
        <v>3</v>
      </c>
      <c r="N13" s="270" t="s">
        <v>478</v>
      </c>
    </row>
    <row r="14" spans="1:16" ht="13.5" customHeight="1">
      <c r="A14" s="248"/>
      <c r="B14" s="244"/>
      <c r="C14" s="244"/>
      <c r="D14" s="244"/>
      <c r="E14" s="244"/>
      <c r="F14" s="244"/>
      <c r="G14" s="1120" t="s">
        <v>479</v>
      </c>
      <c r="H14" s="1121"/>
      <c r="I14" s="1121"/>
      <c r="J14" s="1122"/>
      <c r="K14" s="267">
        <v>125226</v>
      </c>
      <c r="L14" s="268">
        <v>3052</v>
      </c>
      <c r="M14" s="269">
        <v>3652</v>
      </c>
      <c r="N14" s="270">
        <v>-16.399999999999999</v>
      </c>
    </row>
    <row r="15" spans="1:16" ht="13.5" customHeight="1">
      <c r="A15" s="248"/>
      <c r="B15" s="244"/>
      <c r="C15" s="244"/>
      <c r="D15" s="244"/>
      <c r="E15" s="244"/>
      <c r="F15" s="244"/>
      <c r="G15" s="1120" t="s">
        <v>480</v>
      </c>
      <c r="H15" s="1121"/>
      <c r="I15" s="1121"/>
      <c r="J15" s="1122"/>
      <c r="K15" s="267">
        <v>169002</v>
      </c>
      <c r="L15" s="268">
        <v>4119</v>
      </c>
      <c r="M15" s="269">
        <v>2134</v>
      </c>
      <c r="N15" s="270">
        <v>93</v>
      </c>
    </row>
    <row r="16" spans="1:16" ht="13.2">
      <c r="A16" s="248"/>
      <c r="B16" s="244"/>
      <c r="C16" s="244"/>
      <c r="D16" s="244"/>
      <c r="E16" s="244"/>
      <c r="F16" s="244"/>
      <c r="G16" s="1123" t="s">
        <v>481</v>
      </c>
      <c r="H16" s="1124"/>
      <c r="I16" s="1124"/>
      <c r="J16" s="1125"/>
      <c r="K16" s="268">
        <v>-558795</v>
      </c>
      <c r="L16" s="268">
        <v>-13618</v>
      </c>
      <c r="M16" s="269">
        <v>-9248</v>
      </c>
      <c r="N16" s="270">
        <v>47.3</v>
      </c>
    </row>
    <row r="17" spans="1:16" ht="13.2">
      <c r="A17" s="248"/>
      <c r="B17" s="244"/>
      <c r="C17" s="244"/>
      <c r="D17" s="244"/>
      <c r="E17" s="244"/>
      <c r="F17" s="244"/>
      <c r="G17" s="1123" t="s">
        <v>169</v>
      </c>
      <c r="H17" s="1124"/>
      <c r="I17" s="1124"/>
      <c r="J17" s="1125"/>
      <c r="K17" s="268">
        <v>4763324</v>
      </c>
      <c r="L17" s="268">
        <v>116082</v>
      </c>
      <c r="M17" s="269">
        <v>98003</v>
      </c>
      <c r="N17" s="270">
        <v>18.399999999999999</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482</v>
      </c>
      <c r="H19" s="244"/>
      <c r="I19" s="244"/>
      <c r="J19" s="244"/>
      <c r="K19" s="244"/>
      <c r="L19" s="244"/>
      <c r="M19" s="244"/>
      <c r="N19" s="244"/>
    </row>
    <row r="20" spans="1:16" ht="13.2">
      <c r="A20" s="248"/>
      <c r="B20" s="244"/>
      <c r="C20" s="244"/>
      <c r="D20" s="244"/>
      <c r="E20" s="244"/>
      <c r="F20" s="244"/>
      <c r="G20" s="272"/>
      <c r="H20" s="273"/>
      <c r="I20" s="273"/>
      <c r="J20" s="274"/>
      <c r="K20" s="275" t="s">
        <v>483</v>
      </c>
      <c r="L20" s="276" t="s">
        <v>484</v>
      </c>
      <c r="M20" s="277" t="s">
        <v>485</v>
      </c>
      <c r="N20" s="278"/>
    </row>
    <row r="21" spans="1:16" s="284" customFormat="1" ht="13.2">
      <c r="A21" s="279"/>
      <c r="B21" s="249"/>
      <c r="C21" s="249"/>
      <c r="D21" s="249"/>
      <c r="E21" s="249"/>
      <c r="F21" s="249"/>
      <c r="G21" s="1115" t="s">
        <v>486</v>
      </c>
      <c r="H21" s="1116"/>
      <c r="I21" s="1116"/>
      <c r="J21" s="1117"/>
      <c r="K21" s="280">
        <v>11.09</v>
      </c>
      <c r="L21" s="281">
        <v>9.39</v>
      </c>
      <c r="M21" s="282">
        <v>1.7</v>
      </c>
      <c r="N21" s="249"/>
      <c r="O21" s="283"/>
      <c r="P21" s="279"/>
    </row>
    <row r="22" spans="1:16" s="284" customFormat="1" ht="13.2">
      <c r="A22" s="279"/>
      <c r="B22" s="249"/>
      <c r="C22" s="249"/>
      <c r="D22" s="249"/>
      <c r="E22" s="249"/>
      <c r="F22" s="249"/>
      <c r="G22" s="1115" t="s">
        <v>487</v>
      </c>
      <c r="H22" s="1116"/>
      <c r="I22" s="1116"/>
      <c r="J22" s="1117"/>
      <c r="K22" s="285">
        <v>99.6</v>
      </c>
      <c r="L22" s="286">
        <v>97</v>
      </c>
      <c r="M22" s="287">
        <v>2.6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488</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489</v>
      </c>
      <c r="H29" s="249"/>
      <c r="I29" s="249"/>
      <c r="J29" s="249"/>
      <c r="K29" s="244"/>
      <c r="L29" s="244"/>
      <c r="M29" s="244"/>
      <c r="N29" s="244"/>
      <c r="O29" s="293"/>
    </row>
    <row r="30" spans="1:16" ht="13.2">
      <c r="A30" s="248"/>
      <c r="B30" s="244"/>
      <c r="C30" s="244"/>
      <c r="D30" s="244"/>
      <c r="E30" s="244"/>
      <c r="F30" s="244"/>
      <c r="G30" s="251"/>
      <c r="H30" s="252"/>
      <c r="I30" s="252"/>
      <c r="J30" s="253"/>
      <c r="K30" s="1118" t="s">
        <v>468</v>
      </c>
      <c r="L30" s="254"/>
      <c r="M30" s="255" t="s">
        <v>469</v>
      </c>
      <c r="N30" s="256"/>
    </row>
    <row r="31" spans="1:16" ht="13.2">
      <c r="A31" s="248"/>
      <c r="B31" s="244"/>
      <c r="C31" s="244"/>
      <c r="D31" s="244"/>
      <c r="E31" s="244"/>
      <c r="F31" s="244"/>
      <c r="G31" s="257"/>
      <c r="H31" s="258"/>
      <c r="I31" s="258"/>
      <c r="J31" s="259"/>
      <c r="K31" s="1119"/>
      <c r="L31" s="260" t="s">
        <v>470</v>
      </c>
      <c r="M31" s="261" t="s">
        <v>471</v>
      </c>
      <c r="N31" s="262" t="s">
        <v>472</v>
      </c>
    </row>
    <row r="32" spans="1:16" ht="27" customHeight="1">
      <c r="A32" s="248"/>
      <c r="B32" s="244"/>
      <c r="C32" s="244"/>
      <c r="D32" s="244"/>
      <c r="E32" s="244"/>
      <c r="F32" s="244"/>
      <c r="G32" s="1131" t="s">
        <v>490</v>
      </c>
      <c r="H32" s="1132"/>
      <c r="I32" s="1132"/>
      <c r="J32" s="1133"/>
      <c r="K32" s="294">
        <v>3342935</v>
      </c>
      <c r="L32" s="294">
        <v>81467</v>
      </c>
      <c r="M32" s="295">
        <v>64926</v>
      </c>
      <c r="N32" s="296">
        <v>25.5</v>
      </c>
    </row>
    <row r="33" spans="1:16" ht="13.5" customHeight="1">
      <c r="A33" s="248"/>
      <c r="B33" s="244"/>
      <c r="C33" s="244"/>
      <c r="D33" s="244"/>
      <c r="E33" s="244"/>
      <c r="F33" s="244"/>
      <c r="G33" s="1131" t="s">
        <v>491</v>
      </c>
      <c r="H33" s="1132"/>
      <c r="I33" s="1132"/>
      <c r="J33" s="1133"/>
      <c r="K33" s="294" t="s">
        <v>478</v>
      </c>
      <c r="L33" s="294" t="s">
        <v>478</v>
      </c>
      <c r="M33" s="295" t="s">
        <v>478</v>
      </c>
      <c r="N33" s="296" t="s">
        <v>478</v>
      </c>
    </row>
    <row r="34" spans="1:16" ht="27" customHeight="1">
      <c r="A34" s="248"/>
      <c r="B34" s="244"/>
      <c r="C34" s="244"/>
      <c r="D34" s="244"/>
      <c r="E34" s="244"/>
      <c r="F34" s="244"/>
      <c r="G34" s="1131" t="s">
        <v>492</v>
      </c>
      <c r="H34" s="1132"/>
      <c r="I34" s="1132"/>
      <c r="J34" s="1133"/>
      <c r="K34" s="294" t="s">
        <v>478</v>
      </c>
      <c r="L34" s="294" t="s">
        <v>478</v>
      </c>
      <c r="M34" s="295">
        <v>24</v>
      </c>
      <c r="N34" s="296" t="s">
        <v>478</v>
      </c>
    </row>
    <row r="35" spans="1:16" ht="27" customHeight="1">
      <c r="A35" s="248"/>
      <c r="B35" s="244"/>
      <c r="C35" s="244"/>
      <c r="D35" s="244"/>
      <c r="E35" s="244"/>
      <c r="F35" s="244"/>
      <c r="G35" s="1131" t="s">
        <v>493</v>
      </c>
      <c r="H35" s="1132"/>
      <c r="I35" s="1132"/>
      <c r="J35" s="1133"/>
      <c r="K35" s="294">
        <v>59482</v>
      </c>
      <c r="L35" s="294">
        <v>1450</v>
      </c>
      <c r="M35" s="295">
        <v>18007</v>
      </c>
      <c r="N35" s="296">
        <v>-91.9</v>
      </c>
    </row>
    <row r="36" spans="1:16" ht="27" customHeight="1">
      <c r="A36" s="248"/>
      <c r="B36" s="244"/>
      <c r="C36" s="244"/>
      <c r="D36" s="244"/>
      <c r="E36" s="244"/>
      <c r="F36" s="244"/>
      <c r="G36" s="1131" t="s">
        <v>494</v>
      </c>
      <c r="H36" s="1132"/>
      <c r="I36" s="1132"/>
      <c r="J36" s="1133"/>
      <c r="K36" s="294">
        <v>89880</v>
      </c>
      <c r="L36" s="294">
        <v>2190</v>
      </c>
      <c r="M36" s="295">
        <v>3275</v>
      </c>
      <c r="N36" s="296">
        <v>-33.1</v>
      </c>
    </row>
    <row r="37" spans="1:16" ht="13.5" customHeight="1">
      <c r="A37" s="248"/>
      <c r="B37" s="244"/>
      <c r="C37" s="244"/>
      <c r="D37" s="244"/>
      <c r="E37" s="244"/>
      <c r="F37" s="244"/>
      <c r="G37" s="1131" t="s">
        <v>495</v>
      </c>
      <c r="H37" s="1132"/>
      <c r="I37" s="1132"/>
      <c r="J37" s="1133"/>
      <c r="K37" s="294">
        <v>42156</v>
      </c>
      <c r="L37" s="294">
        <v>1027</v>
      </c>
      <c r="M37" s="295">
        <v>1233</v>
      </c>
      <c r="N37" s="296">
        <v>-16.7</v>
      </c>
    </row>
    <row r="38" spans="1:16" ht="27" customHeight="1">
      <c r="A38" s="248"/>
      <c r="B38" s="244"/>
      <c r="C38" s="244"/>
      <c r="D38" s="244"/>
      <c r="E38" s="244"/>
      <c r="F38" s="244"/>
      <c r="G38" s="1134" t="s">
        <v>496</v>
      </c>
      <c r="H38" s="1135"/>
      <c r="I38" s="1135"/>
      <c r="J38" s="1136"/>
      <c r="K38" s="297" t="s">
        <v>478</v>
      </c>
      <c r="L38" s="297" t="s">
        <v>478</v>
      </c>
      <c r="M38" s="298">
        <v>9</v>
      </c>
      <c r="N38" s="299" t="s">
        <v>478</v>
      </c>
      <c r="O38" s="293"/>
    </row>
    <row r="39" spans="1:16" ht="13.2">
      <c r="A39" s="248"/>
      <c r="B39" s="244"/>
      <c r="C39" s="244"/>
      <c r="D39" s="244"/>
      <c r="E39" s="244"/>
      <c r="F39" s="244"/>
      <c r="G39" s="1134" t="s">
        <v>497</v>
      </c>
      <c r="H39" s="1135"/>
      <c r="I39" s="1135"/>
      <c r="J39" s="1136"/>
      <c r="K39" s="300">
        <v>-32468</v>
      </c>
      <c r="L39" s="300">
        <v>-791</v>
      </c>
      <c r="M39" s="301">
        <v>-4280</v>
      </c>
      <c r="N39" s="302">
        <v>-81.5</v>
      </c>
      <c r="O39" s="293"/>
    </row>
    <row r="40" spans="1:16" ht="27" customHeight="1">
      <c r="A40" s="248"/>
      <c r="B40" s="244"/>
      <c r="C40" s="244"/>
      <c r="D40" s="244"/>
      <c r="E40" s="244"/>
      <c r="F40" s="244"/>
      <c r="G40" s="1131" t="s">
        <v>498</v>
      </c>
      <c r="H40" s="1132"/>
      <c r="I40" s="1132"/>
      <c r="J40" s="1133"/>
      <c r="K40" s="300">
        <v>-2631353</v>
      </c>
      <c r="L40" s="300">
        <v>-64126</v>
      </c>
      <c r="M40" s="301">
        <v>-56807</v>
      </c>
      <c r="N40" s="302">
        <v>12.9</v>
      </c>
      <c r="O40" s="293"/>
    </row>
    <row r="41" spans="1:16" ht="13.2">
      <c r="A41" s="248"/>
      <c r="B41" s="244"/>
      <c r="C41" s="244"/>
      <c r="D41" s="244"/>
      <c r="E41" s="244"/>
      <c r="F41" s="244"/>
      <c r="G41" s="1137" t="s">
        <v>280</v>
      </c>
      <c r="H41" s="1138"/>
      <c r="I41" s="1138"/>
      <c r="J41" s="1139"/>
      <c r="K41" s="294">
        <v>870632</v>
      </c>
      <c r="L41" s="300">
        <v>21217</v>
      </c>
      <c r="M41" s="301">
        <v>26387</v>
      </c>
      <c r="N41" s="302">
        <v>-19.600000000000001</v>
      </c>
      <c r="O41" s="293"/>
    </row>
    <row r="42" spans="1:16" ht="13.2">
      <c r="A42" s="248"/>
      <c r="B42" s="244"/>
      <c r="C42" s="244"/>
      <c r="D42" s="244"/>
      <c r="E42" s="244"/>
      <c r="F42" s="244"/>
      <c r="G42" s="303" t="s">
        <v>499</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ht="13.2">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6" t="s">
        <v>468</v>
      </c>
      <c r="J49" s="1128" t="s">
        <v>502</v>
      </c>
      <c r="K49" s="1129"/>
      <c r="L49" s="1129"/>
      <c r="M49" s="1129"/>
      <c r="N49" s="1130"/>
    </row>
    <row r="50" spans="1:14" ht="13.2">
      <c r="A50" s="248"/>
      <c r="B50" s="244"/>
      <c r="C50" s="244"/>
      <c r="D50" s="244"/>
      <c r="E50" s="244"/>
      <c r="F50" s="244"/>
      <c r="G50" s="312"/>
      <c r="H50" s="313"/>
      <c r="I50" s="1127"/>
      <c r="J50" s="314" t="s">
        <v>503</v>
      </c>
      <c r="K50" s="315" t="s">
        <v>504</v>
      </c>
      <c r="L50" s="316" t="s">
        <v>505</v>
      </c>
      <c r="M50" s="317" t="s">
        <v>506</v>
      </c>
      <c r="N50" s="318" t="s">
        <v>507</v>
      </c>
    </row>
    <row r="51" spans="1:14" ht="13.2">
      <c r="A51" s="248"/>
      <c r="B51" s="244"/>
      <c r="C51" s="244"/>
      <c r="D51" s="244"/>
      <c r="E51" s="244"/>
      <c r="F51" s="244"/>
      <c r="G51" s="310" t="s">
        <v>508</v>
      </c>
      <c r="H51" s="311"/>
      <c r="I51" s="319">
        <v>3894038</v>
      </c>
      <c r="J51" s="320">
        <v>90679</v>
      </c>
      <c r="K51" s="321">
        <v>22</v>
      </c>
      <c r="L51" s="322">
        <v>78670</v>
      </c>
      <c r="M51" s="323">
        <v>3.1</v>
      </c>
      <c r="N51" s="324">
        <v>18.899999999999999</v>
      </c>
    </row>
    <row r="52" spans="1:14" ht="13.2">
      <c r="A52" s="248"/>
      <c r="B52" s="244"/>
      <c r="C52" s="244"/>
      <c r="D52" s="244"/>
      <c r="E52" s="244"/>
      <c r="F52" s="244"/>
      <c r="G52" s="325"/>
      <c r="H52" s="326" t="s">
        <v>509</v>
      </c>
      <c r="I52" s="327">
        <v>2135291</v>
      </c>
      <c r="J52" s="328">
        <v>49724</v>
      </c>
      <c r="K52" s="329">
        <v>34.9</v>
      </c>
      <c r="L52" s="330">
        <v>38094</v>
      </c>
      <c r="M52" s="331">
        <v>-7.3</v>
      </c>
      <c r="N52" s="332">
        <v>42.2</v>
      </c>
    </row>
    <row r="53" spans="1:14" ht="13.2">
      <c r="A53" s="248"/>
      <c r="B53" s="244"/>
      <c r="C53" s="244"/>
      <c r="D53" s="244"/>
      <c r="E53" s="244"/>
      <c r="F53" s="244"/>
      <c r="G53" s="310" t="s">
        <v>510</v>
      </c>
      <c r="H53" s="311"/>
      <c r="I53" s="319">
        <v>2400441</v>
      </c>
      <c r="J53" s="320">
        <v>56720</v>
      </c>
      <c r="K53" s="321">
        <v>-37.4</v>
      </c>
      <c r="L53" s="322">
        <v>67201</v>
      </c>
      <c r="M53" s="323">
        <v>-14.6</v>
      </c>
      <c r="N53" s="324">
        <v>-22.8</v>
      </c>
    </row>
    <row r="54" spans="1:14" ht="13.2">
      <c r="A54" s="248"/>
      <c r="B54" s="244"/>
      <c r="C54" s="244"/>
      <c r="D54" s="244"/>
      <c r="E54" s="244"/>
      <c r="F54" s="244"/>
      <c r="G54" s="325"/>
      <c r="H54" s="326" t="s">
        <v>509</v>
      </c>
      <c r="I54" s="327">
        <v>1967985</v>
      </c>
      <c r="J54" s="328">
        <v>46501</v>
      </c>
      <c r="K54" s="329">
        <v>-6.5</v>
      </c>
      <c r="L54" s="330">
        <v>35210</v>
      </c>
      <c r="M54" s="331">
        <v>-7.6</v>
      </c>
      <c r="N54" s="332">
        <v>1.1000000000000001</v>
      </c>
    </row>
    <row r="55" spans="1:14" ht="13.2">
      <c r="A55" s="248"/>
      <c r="B55" s="244"/>
      <c r="C55" s="244"/>
      <c r="D55" s="244"/>
      <c r="E55" s="244"/>
      <c r="F55" s="244"/>
      <c r="G55" s="310" t="s">
        <v>511</v>
      </c>
      <c r="H55" s="311"/>
      <c r="I55" s="319">
        <v>2656714</v>
      </c>
      <c r="J55" s="320">
        <v>63214</v>
      </c>
      <c r="K55" s="321">
        <v>11.4</v>
      </c>
      <c r="L55" s="322">
        <v>75709</v>
      </c>
      <c r="M55" s="323">
        <v>12.7</v>
      </c>
      <c r="N55" s="324">
        <v>-1.3</v>
      </c>
    </row>
    <row r="56" spans="1:14" ht="13.2">
      <c r="A56" s="248"/>
      <c r="B56" s="244"/>
      <c r="C56" s="244"/>
      <c r="D56" s="244"/>
      <c r="E56" s="244"/>
      <c r="F56" s="244"/>
      <c r="G56" s="325"/>
      <c r="H56" s="326" t="s">
        <v>509</v>
      </c>
      <c r="I56" s="327">
        <v>2022340</v>
      </c>
      <c r="J56" s="328">
        <v>48120</v>
      </c>
      <c r="K56" s="329">
        <v>3.5</v>
      </c>
      <c r="L56" s="330">
        <v>35212</v>
      </c>
      <c r="M56" s="331">
        <v>0</v>
      </c>
      <c r="N56" s="332">
        <v>3.5</v>
      </c>
    </row>
    <row r="57" spans="1:14" ht="13.2">
      <c r="A57" s="248"/>
      <c r="B57" s="244"/>
      <c r="C57" s="244"/>
      <c r="D57" s="244"/>
      <c r="E57" s="244"/>
      <c r="F57" s="244"/>
      <c r="G57" s="310" t="s">
        <v>512</v>
      </c>
      <c r="H57" s="311"/>
      <c r="I57" s="319">
        <v>4211724</v>
      </c>
      <c r="J57" s="320">
        <v>101061</v>
      </c>
      <c r="K57" s="321">
        <v>59.9</v>
      </c>
      <c r="L57" s="322">
        <v>90961</v>
      </c>
      <c r="M57" s="323">
        <v>20.100000000000001</v>
      </c>
      <c r="N57" s="324">
        <v>39.799999999999997</v>
      </c>
    </row>
    <row r="58" spans="1:14" ht="13.2">
      <c r="A58" s="248"/>
      <c r="B58" s="244"/>
      <c r="C58" s="244"/>
      <c r="D58" s="244"/>
      <c r="E58" s="244"/>
      <c r="F58" s="244"/>
      <c r="G58" s="325"/>
      <c r="H58" s="326" t="s">
        <v>509</v>
      </c>
      <c r="I58" s="327">
        <v>2787068</v>
      </c>
      <c r="J58" s="328">
        <v>66876</v>
      </c>
      <c r="K58" s="329">
        <v>39</v>
      </c>
      <c r="L58" s="330">
        <v>37720</v>
      </c>
      <c r="M58" s="331">
        <v>7.1</v>
      </c>
      <c r="N58" s="332">
        <v>31.9</v>
      </c>
    </row>
    <row r="59" spans="1:14" ht="13.2">
      <c r="A59" s="248"/>
      <c r="B59" s="244"/>
      <c r="C59" s="244"/>
      <c r="D59" s="244"/>
      <c r="E59" s="244"/>
      <c r="F59" s="244"/>
      <c r="G59" s="310" t="s">
        <v>513</v>
      </c>
      <c r="H59" s="311"/>
      <c r="I59" s="319">
        <v>3979572</v>
      </c>
      <c r="J59" s="320">
        <v>96982</v>
      </c>
      <c r="K59" s="321">
        <v>-4</v>
      </c>
      <c r="L59" s="322">
        <v>106614</v>
      </c>
      <c r="M59" s="323">
        <v>17.2</v>
      </c>
      <c r="N59" s="324">
        <v>-21.2</v>
      </c>
    </row>
    <row r="60" spans="1:14" ht="13.2">
      <c r="A60" s="248"/>
      <c r="B60" s="244"/>
      <c r="C60" s="244"/>
      <c r="D60" s="244"/>
      <c r="E60" s="244"/>
      <c r="F60" s="244"/>
      <c r="G60" s="325"/>
      <c r="H60" s="326" t="s">
        <v>509</v>
      </c>
      <c r="I60" s="333">
        <v>2394301</v>
      </c>
      <c r="J60" s="328">
        <v>58349</v>
      </c>
      <c r="K60" s="329">
        <v>-12.8</v>
      </c>
      <c r="L60" s="330">
        <v>45545</v>
      </c>
      <c r="M60" s="331">
        <v>20.7</v>
      </c>
      <c r="N60" s="332">
        <v>-33.5</v>
      </c>
    </row>
    <row r="61" spans="1:14" ht="13.2">
      <c r="A61" s="248"/>
      <c r="B61" s="244"/>
      <c r="C61" s="244"/>
      <c r="D61" s="244"/>
      <c r="E61" s="244"/>
      <c r="F61" s="244"/>
      <c r="G61" s="310" t="s">
        <v>514</v>
      </c>
      <c r="H61" s="334"/>
      <c r="I61" s="335">
        <v>3428498</v>
      </c>
      <c r="J61" s="336">
        <v>81731</v>
      </c>
      <c r="K61" s="337">
        <v>10.4</v>
      </c>
      <c r="L61" s="338">
        <v>83831</v>
      </c>
      <c r="M61" s="339">
        <v>7.7</v>
      </c>
      <c r="N61" s="324">
        <v>2.7</v>
      </c>
    </row>
    <row r="62" spans="1:14" ht="13.2">
      <c r="A62" s="248"/>
      <c r="B62" s="244"/>
      <c r="C62" s="244"/>
      <c r="D62" s="244"/>
      <c r="E62" s="244"/>
      <c r="F62" s="244"/>
      <c r="G62" s="325"/>
      <c r="H62" s="326" t="s">
        <v>509</v>
      </c>
      <c r="I62" s="327">
        <v>2261397</v>
      </c>
      <c r="J62" s="328">
        <v>53914</v>
      </c>
      <c r="K62" s="329">
        <v>11.6</v>
      </c>
      <c r="L62" s="330">
        <v>38356</v>
      </c>
      <c r="M62" s="331">
        <v>2.6</v>
      </c>
      <c r="N62" s="332">
        <v>9</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0" t="s">
        <v>3</v>
      </c>
      <c r="D47" s="1140"/>
      <c r="E47" s="1141"/>
      <c r="F47" s="11">
        <v>38.28</v>
      </c>
      <c r="G47" s="12">
        <v>48.08</v>
      </c>
      <c r="H47" s="12">
        <v>46.95</v>
      </c>
      <c r="I47" s="12">
        <v>44.9</v>
      </c>
      <c r="J47" s="13">
        <v>31.96</v>
      </c>
    </row>
    <row r="48" spans="2:10" ht="57.75" customHeight="1">
      <c r="B48" s="14"/>
      <c r="C48" s="1142" t="s">
        <v>4</v>
      </c>
      <c r="D48" s="1142"/>
      <c r="E48" s="1143"/>
      <c r="F48" s="15">
        <v>6.43</v>
      </c>
      <c r="G48" s="16">
        <v>7.46</v>
      </c>
      <c r="H48" s="16">
        <v>7.07</v>
      </c>
      <c r="I48" s="16">
        <v>8.18</v>
      </c>
      <c r="J48" s="17">
        <v>6.47</v>
      </c>
    </row>
    <row r="49" spans="2:10" ht="57.75" customHeight="1" thickBot="1">
      <c r="B49" s="18"/>
      <c r="C49" s="1144" t="s">
        <v>5</v>
      </c>
      <c r="D49" s="1144"/>
      <c r="E49" s="1145"/>
      <c r="F49" s="19">
        <v>9.0399999999999991</v>
      </c>
      <c r="G49" s="20">
        <v>9.76</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2" t="s">
        <v>524</v>
      </c>
      <c r="D34" s="1152"/>
      <c r="E34" s="1153"/>
      <c r="F34" s="32">
        <v>8.84</v>
      </c>
      <c r="G34" s="33">
        <v>7.3</v>
      </c>
      <c r="H34" s="33">
        <v>7.96</v>
      </c>
      <c r="I34" s="33">
        <v>9.07</v>
      </c>
      <c r="J34" s="34">
        <v>9.09</v>
      </c>
      <c r="K34" s="22"/>
      <c r="L34" s="22"/>
      <c r="M34" s="22"/>
      <c r="N34" s="22"/>
      <c r="O34" s="22"/>
      <c r="P34" s="22"/>
    </row>
    <row r="35" spans="1:16" ht="39" customHeight="1">
      <c r="A35" s="22"/>
      <c r="B35" s="35"/>
      <c r="C35" s="1146" t="s">
        <v>525</v>
      </c>
      <c r="D35" s="1147"/>
      <c r="E35" s="1148"/>
      <c r="F35" s="36">
        <v>6.42</v>
      </c>
      <c r="G35" s="37">
        <v>7.46</v>
      </c>
      <c r="H35" s="37">
        <v>7.07</v>
      </c>
      <c r="I35" s="37">
        <v>8.17</v>
      </c>
      <c r="J35" s="38">
        <v>6.47</v>
      </c>
      <c r="K35" s="22"/>
      <c r="L35" s="22"/>
      <c r="M35" s="22"/>
      <c r="N35" s="22"/>
      <c r="O35" s="22"/>
      <c r="P35" s="22"/>
    </row>
    <row r="36" spans="1:16" ht="39" customHeight="1">
      <c r="A36" s="22"/>
      <c r="B36" s="35"/>
      <c r="C36" s="1146" t="s">
        <v>526</v>
      </c>
      <c r="D36" s="1147"/>
      <c r="E36" s="1148"/>
      <c r="F36" s="36">
        <v>1.94</v>
      </c>
      <c r="G36" s="37">
        <v>2.4700000000000002</v>
      </c>
      <c r="H36" s="37">
        <v>3.35</v>
      </c>
      <c r="I36" s="37">
        <v>3.24</v>
      </c>
      <c r="J36" s="38">
        <v>3.06</v>
      </c>
      <c r="K36" s="22"/>
      <c r="L36" s="22"/>
      <c r="M36" s="22"/>
      <c r="N36" s="22"/>
      <c r="O36" s="22"/>
      <c r="P36" s="22"/>
    </row>
    <row r="37" spans="1:16" ht="39" customHeight="1">
      <c r="A37" s="22"/>
      <c r="B37" s="35"/>
      <c r="C37" s="1146" t="s">
        <v>527</v>
      </c>
      <c r="D37" s="1147"/>
      <c r="E37" s="1148"/>
      <c r="F37" s="36">
        <v>2.88</v>
      </c>
      <c r="G37" s="37">
        <v>2.63</v>
      </c>
      <c r="H37" s="37">
        <v>1.61</v>
      </c>
      <c r="I37" s="37">
        <v>1.88</v>
      </c>
      <c r="J37" s="38">
        <v>2.63</v>
      </c>
      <c r="K37" s="22"/>
      <c r="L37" s="22"/>
      <c r="M37" s="22"/>
      <c r="N37" s="22"/>
      <c r="O37" s="22"/>
      <c r="P37" s="22"/>
    </row>
    <row r="38" spans="1:16" ht="39" customHeight="1">
      <c r="A38" s="22"/>
      <c r="B38" s="35"/>
      <c r="C38" s="1146" t="s">
        <v>528</v>
      </c>
      <c r="D38" s="1147"/>
      <c r="E38" s="1148"/>
      <c r="F38" s="36">
        <v>0.06</v>
      </c>
      <c r="G38" s="37">
        <v>1.1200000000000001</v>
      </c>
      <c r="H38" s="37">
        <v>0.88</v>
      </c>
      <c r="I38" s="37">
        <v>1.1100000000000001</v>
      </c>
      <c r="J38" s="38">
        <v>0.63</v>
      </c>
      <c r="K38" s="22"/>
      <c r="L38" s="22"/>
      <c r="M38" s="22"/>
      <c r="N38" s="22"/>
      <c r="O38" s="22"/>
      <c r="P38" s="22"/>
    </row>
    <row r="39" spans="1:16" ht="39" customHeight="1">
      <c r="A39" s="22"/>
      <c r="B39" s="35"/>
      <c r="C39" s="1146" t="s">
        <v>529</v>
      </c>
      <c r="D39" s="1147"/>
      <c r="E39" s="1148"/>
      <c r="F39" s="36">
        <v>0.01</v>
      </c>
      <c r="G39" s="37">
        <v>0.01</v>
      </c>
      <c r="H39" s="37">
        <v>0.01</v>
      </c>
      <c r="I39" s="37">
        <v>0.01</v>
      </c>
      <c r="J39" s="38">
        <v>0.01</v>
      </c>
      <c r="K39" s="22"/>
      <c r="L39" s="22"/>
      <c r="M39" s="22"/>
      <c r="N39" s="22"/>
      <c r="O39" s="22"/>
      <c r="P39" s="22"/>
    </row>
    <row r="40" spans="1:16" ht="39" customHeight="1">
      <c r="A40" s="22"/>
      <c r="B40" s="35"/>
      <c r="C40" s="1146" t="s">
        <v>530</v>
      </c>
      <c r="D40" s="1147"/>
      <c r="E40" s="1148"/>
      <c r="F40" s="36">
        <v>0</v>
      </c>
      <c r="G40" s="37">
        <v>0</v>
      </c>
      <c r="H40" s="37">
        <v>0</v>
      </c>
      <c r="I40" s="37">
        <v>0</v>
      </c>
      <c r="J40" s="38">
        <v>0</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531</v>
      </c>
      <c r="D42" s="1147"/>
      <c r="E42" s="1148"/>
      <c r="F42" s="36" t="s">
        <v>478</v>
      </c>
      <c r="G42" s="37" t="s">
        <v>478</v>
      </c>
      <c r="H42" s="37" t="s">
        <v>478</v>
      </c>
      <c r="I42" s="37" t="s">
        <v>478</v>
      </c>
      <c r="J42" s="38" t="s">
        <v>478</v>
      </c>
      <c r="K42" s="22"/>
      <c r="L42" s="22"/>
      <c r="M42" s="22"/>
      <c r="N42" s="22"/>
      <c r="O42" s="22"/>
      <c r="P42" s="22"/>
    </row>
    <row r="43" spans="1:16" ht="39" customHeight="1" thickBot="1">
      <c r="A43" s="22"/>
      <c r="B43" s="40"/>
      <c r="C43" s="1149" t="s">
        <v>532</v>
      </c>
      <c r="D43" s="1150"/>
      <c r="E43" s="1151"/>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2" t="s">
        <v>11</v>
      </c>
      <c r="C45" s="1163"/>
      <c r="D45" s="58"/>
      <c r="E45" s="1168" t="s">
        <v>12</v>
      </c>
      <c r="F45" s="1168"/>
      <c r="G45" s="1168"/>
      <c r="H45" s="1168"/>
      <c r="I45" s="1168"/>
      <c r="J45" s="1169"/>
      <c r="K45" s="59">
        <v>3210</v>
      </c>
      <c r="L45" s="60">
        <v>3119</v>
      </c>
      <c r="M45" s="60">
        <v>3012</v>
      </c>
      <c r="N45" s="60">
        <v>3013</v>
      </c>
      <c r="O45" s="61">
        <v>3343</v>
      </c>
      <c r="P45" s="48"/>
      <c r="Q45" s="48"/>
      <c r="R45" s="48"/>
      <c r="S45" s="48"/>
      <c r="T45" s="48"/>
      <c r="U45" s="48"/>
    </row>
    <row r="46" spans="1:21" ht="30.75" customHeight="1">
      <c r="A46" s="48"/>
      <c r="B46" s="1164"/>
      <c r="C46" s="1165"/>
      <c r="D46" s="62"/>
      <c r="E46" s="1156" t="s">
        <v>13</v>
      </c>
      <c r="F46" s="1156"/>
      <c r="G46" s="1156"/>
      <c r="H46" s="1156"/>
      <c r="I46" s="1156"/>
      <c r="J46" s="1157"/>
      <c r="K46" s="63" t="s">
        <v>478</v>
      </c>
      <c r="L46" s="64" t="s">
        <v>478</v>
      </c>
      <c r="M46" s="64" t="s">
        <v>478</v>
      </c>
      <c r="N46" s="64" t="s">
        <v>478</v>
      </c>
      <c r="O46" s="65" t="s">
        <v>478</v>
      </c>
      <c r="P46" s="48"/>
      <c r="Q46" s="48"/>
      <c r="R46" s="48"/>
      <c r="S46" s="48"/>
      <c r="T46" s="48"/>
      <c r="U46" s="48"/>
    </row>
    <row r="47" spans="1:21" ht="30.75" customHeight="1">
      <c r="A47" s="48"/>
      <c r="B47" s="1164"/>
      <c r="C47" s="1165"/>
      <c r="D47" s="62"/>
      <c r="E47" s="1156" t="s">
        <v>14</v>
      </c>
      <c r="F47" s="1156"/>
      <c r="G47" s="1156"/>
      <c r="H47" s="1156"/>
      <c r="I47" s="1156"/>
      <c r="J47" s="1157"/>
      <c r="K47" s="63" t="s">
        <v>478</v>
      </c>
      <c r="L47" s="64" t="s">
        <v>478</v>
      </c>
      <c r="M47" s="64" t="s">
        <v>478</v>
      </c>
      <c r="N47" s="64" t="s">
        <v>478</v>
      </c>
      <c r="O47" s="65" t="s">
        <v>478</v>
      </c>
      <c r="P47" s="48"/>
      <c r="Q47" s="48"/>
      <c r="R47" s="48"/>
      <c r="S47" s="48"/>
      <c r="T47" s="48"/>
      <c r="U47" s="48"/>
    </row>
    <row r="48" spans="1:21" ht="30.75" customHeight="1">
      <c r="A48" s="48"/>
      <c r="B48" s="1164"/>
      <c r="C48" s="1165"/>
      <c r="D48" s="62"/>
      <c r="E48" s="1156" t="s">
        <v>15</v>
      </c>
      <c r="F48" s="1156"/>
      <c r="G48" s="1156"/>
      <c r="H48" s="1156"/>
      <c r="I48" s="1156"/>
      <c r="J48" s="1157"/>
      <c r="K48" s="63">
        <v>117</v>
      </c>
      <c r="L48" s="64">
        <v>155</v>
      </c>
      <c r="M48" s="64">
        <v>121</v>
      </c>
      <c r="N48" s="64">
        <v>61</v>
      </c>
      <c r="O48" s="65">
        <v>59</v>
      </c>
      <c r="P48" s="48"/>
      <c r="Q48" s="48"/>
      <c r="R48" s="48"/>
      <c r="S48" s="48"/>
      <c r="T48" s="48"/>
      <c r="U48" s="48"/>
    </row>
    <row r="49" spans="1:21" ht="30.75" customHeight="1">
      <c r="A49" s="48"/>
      <c r="B49" s="1164"/>
      <c r="C49" s="1165"/>
      <c r="D49" s="62"/>
      <c r="E49" s="1156" t="s">
        <v>16</v>
      </c>
      <c r="F49" s="1156"/>
      <c r="G49" s="1156"/>
      <c r="H49" s="1156"/>
      <c r="I49" s="1156"/>
      <c r="J49" s="1157"/>
      <c r="K49" s="63">
        <v>235</v>
      </c>
      <c r="L49" s="64">
        <v>189</v>
      </c>
      <c r="M49" s="64">
        <v>113</v>
      </c>
      <c r="N49" s="64">
        <v>90</v>
      </c>
      <c r="O49" s="65">
        <v>90</v>
      </c>
      <c r="P49" s="48"/>
      <c r="Q49" s="48"/>
      <c r="R49" s="48"/>
      <c r="S49" s="48"/>
      <c r="T49" s="48"/>
      <c r="U49" s="48"/>
    </row>
    <row r="50" spans="1:21" ht="30.75" customHeight="1">
      <c r="A50" s="48"/>
      <c r="B50" s="1164"/>
      <c r="C50" s="1165"/>
      <c r="D50" s="62"/>
      <c r="E50" s="1156" t="s">
        <v>17</v>
      </c>
      <c r="F50" s="1156"/>
      <c r="G50" s="1156"/>
      <c r="H50" s="1156"/>
      <c r="I50" s="1156"/>
      <c r="J50" s="1157"/>
      <c r="K50" s="63">
        <v>71</v>
      </c>
      <c r="L50" s="64">
        <v>56</v>
      </c>
      <c r="M50" s="64">
        <v>70</v>
      </c>
      <c r="N50" s="64">
        <v>57</v>
      </c>
      <c r="O50" s="65">
        <v>42</v>
      </c>
      <c r="P50" s="48"/>
      <c r="Q50" s="48"/>
      <c r="R50" s="48"/>
      <c r="S50" s="48"/>
      <c r="T50" s="48"/>
      <c r="U50" s="48"/>
    </row>
    <row r="51" spans="1:21" ht="30.75" customHeight="1">
      <c r="A51" s="48"/>
      <c r="B51" s="1166"/>
      <c r="C51" s="1167"/>
      <c r="D51" s="66"/>
      <c r="E51" s="1156" t="s">
        <v>18</v>
      </c>
      <c r="F51" s="1156"/>
      <c r="G51" s="1156"/>
      <c r="H51" s="1156"/>
      <c r="I51" s="1156"/>
      <c r="J51" s="1157"/>
      <c r="K51" s="63" t="s">
        <v>478</v>
      </c>
      <c r="L51" s="64" t="s">
        <v>478</v>
      </c>
      <c r="M51" s="64" t="s">
        <v>478</v>
      </c>
      <c r="N51" s="64" t="s">
        <v>478</v>
      </c>
      <c r="O51" s="65" t="s">
        <v>478</v>
      </c>
      <c r="P51" s="48"/>
      <c r="Q51" s="48"/>
      <c r="R51" s="48"/>
      <c r="S51" s="48"/>
      <c r="T51" s="48"/>
      <c r="U51" s="48"/>
    </row>
    <row r="52" spans="1:21" ht="30.75" customHeight="1">
      <c r="A52" s="48"/>
      <c r="B52" s="1154" t="s">
        <v>19</v>
      </c>
      <c r="C52" s="1155"/>
      <c r="D52" s="66"/>
      <c r="E52" s="1156" t="s">
        <v>20</v>
      </c>
      <c r="F52" s="1156"/>
      <c r="G52" s="1156"/>
      <c r="H52" s="1156"/>
      <c r="I52" s="1156"/>
      <c r="J52" s="1157"/>
      <c r="K52" s="63">
        <v>2330</v>
      </c>
      <c r="L52" s="64">
        <v>2401</v>
      </c>
      <c r="M52" s="64">
        <v>2411</v>
      </c>
      <c r="N52" s="64">
        <v>2485</v>
      </c>
      <c r="O52" s="65">
        <v>2662</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1303</v>
      </c>
      <c r="L53" s="69">
        <v>1118</v>
      </c>
      <c r="M53" s="69">
        <v>905</v>
      </c>
      <c r="N53" s="69">
        <v>736</v>
      </c>
      <c r="O53" s="70">
        <v>872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南房総市役所</cp:lastModifiedBy>
  <cp:lastPrinted>2016-04-21T00:33:04Z</cp:lastPrinted>
  <dcterms:created xsi:type="dcterms:W3CDTF">2016-02-15T01:04:03Z</dcterms:created>
  <dcterms:modified xsi:type="dcterms:W3CDTF">2016-04-21T00:33:06Z</dcterms:modified>
  <cp:category/>
</cp:coreProperties>
</file>