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財政係\財政状況の公表\財政比較分析表・歳出比較分析表\H25\H27.3.26平成25年度財政状況資料集の作成及び提出について\"/>
    </mc:Choice>
  </mc:AlternateContent>
  <workbookProtection workbookPassword="CC05" lockStructure="1"/>
  <bookViews>
    <workbookView xWindow="240" yWindow="60" windowWidth="14940" windowHeight="7872"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CO35" i="9"/>
  <c r="CO36" i="9" s="1"/>
  <c r="CO37" i="9" s="1"/>
  <c r="BE35" i="9"/>
  <c r="CO34" i="9"/>
  <c r="BW34" i="9"/>
  <c r="BW35" i="9" s="1"/>
  <c r="BW36" i="9" s="1"/>
  <c r="BW37" i="9" s="1"/>
  <c r="BW38" i="9" s="1"/>
  <c r="BW39" i="9" s="1"/>
  <c r="BW40" i="9" s="1"/>
  <c r="BW41" i="9" s="1"/>
  <c r="BW42" i="9" s="1"/>
  <c r="BW43" i="9" s="1"/>
  <c r="BE34" i="9"/>
  <c r="C34" i="9"/>
  <c r="C35"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<sst xmlns="http://schemas.openxmlformats.org/spreadsheetml/2006/main" count="1009" uniqueCount="557">
  <si>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</si>
  <si>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</si>
  <si>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</si>
  <si>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</si>
  <si>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</si>
  <si>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</si>
  <si>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</si>
  <si>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</si>
  <si>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</si>
  <si>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</si>
  <si>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</si>
  <si>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</si>
  <si>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</si>
  <si>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</si>
  <si>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</si>
  <si>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</si>
  <si>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</si>
  <si>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</si>
  <si>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</si>
  <si>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</si>
  <si>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</si>
  <si>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</si>
  <si>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</si>
  <si>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</si>
  <si>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</si>
  <si>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</si>
  <si>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</si>
  <si>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</si>
  <si>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</si>
  <si>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</si>
  <si>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</si>
  <si>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</si>
  <si>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</si>
  <si>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</si>
  <si>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</si>
  <si>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</si>
  <si>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</si>
  <si>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</si>
  <si>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</si>
  <si>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</si>
  <si>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</si>
  <si>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</si>
  <si>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</si>
  <si>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</si>
  <si>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</si>
  <si>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</si>
  <si>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</si>
  <si>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</si>
  <si>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</si>
  <si>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</si>
  <si>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</si>
  <si>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</si>
  <si>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</si>
  <si>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</si>
  <si>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</si>
  <si>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</si>
  <si>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</si>
  <si>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</si>
  <si>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</si>
  <si>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</si>
  <si>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</si>
  <si>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</si>
  <si>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</si>
  <si>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</si>
  <si>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</si>
  <si>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</si>
  <si>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</si>
  <si>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</si>
  <si>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</si>
  <si>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</si>
  <si>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</si>
  <si>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</si>
  <si>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</si>
  <si>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</si>
  <si>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</si>
  <si>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</si>
  <si>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</si>
  <si>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</si>
  <si>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</si>
  <si>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</si>
  <si>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</si>
  <si>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</si>
  <si>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南房総市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</si>
  <si>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</si>
  <si>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</si>
  <si>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</si>
  <si>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</si>
  <si>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</si>
  <si>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</si>
  <si>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</si>
  <si>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</si>
  <si>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</si>
  <si>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</si>
  <si>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</si>
  <si>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</si>
  <si>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</si>
  <si>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</si>
  <si>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</si>
  <si>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</si>
  <si>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</si>
  <si>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</si>
  <si>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</si>
  <si>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</si>
  <si>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</si>
  <si>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</si>
  <si>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</si>
  <si>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</si>
  <si>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</si>
  <si>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</si>
  <si>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</si>
  <si>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</si>
  <si>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</si>
  <si>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</si>
  <si>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</si>
  <si>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</si>
  <si>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</si>
  <si>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</si>
  <si>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</si>
  <si>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</si>
  <si>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</si>
  <si>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</si>
  <si>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</si>
  <si>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</si>
  <si>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</si>
  <si>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</si>
  <si>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</si>
  <si>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</si>
  <si>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</si>
  <si>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</si>
  <si>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</si>
  <si>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</si>
  <si>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</si>
  <si>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</si>
  <si>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</si>
  <si>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</si>
  <si>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</si>
  <si>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</si>
  <si>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</si>
  <si>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</si>
  <si>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</si>
  <si>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</si>
  <si>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</si>
  <si>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</si>
  <si>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</si>
  <si>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</si>
  <si>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</si>
  <si>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</si>
  <si>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</si>
  <si>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</si>
  <si>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</si>
  <si>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</si>
  <si>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</si>
  <si>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</si>
  <si>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</si>
  <si>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</si>
  <si>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</si>
  <si>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</si>
  <si>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</si>
  <si>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</si>
  <si>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</si>
  <si>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</si>
  <si>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</si>
  <si>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</si>
  <si>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</si>
  <si>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</si>
  <si>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</si>
  <si>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</si>
  <si>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</si>
  <si>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</si>
  <si>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</si>
  <si>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</si>
  <si>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</si>
  <si>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</si>
  <si>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</si>
  <si>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</si>
  <si>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</si>
  <si>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</si>
  <si>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</si>
  <si>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</si>
  <si>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</si>
  <si>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</si>
  <si>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</si>
  <si>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</si>
  <si>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</si>
  <si>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</si>
  <si>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</si>
  <si>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</si>
  <si>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</si>
  <si>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</si>
  <si>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</si>
  <si>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</si>
  <si>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</si>
  <si>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</si>
  <si>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</si>
  <si>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千葉県南房総市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</si>
  <si>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</si>
  <si>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</si>
  <si>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</si>
  <si>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</si>
  <si>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</si>
  <si>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</si>
  <si>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</si>
  <si>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</si>
  <si>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</si>
  <si>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</si>
  <si>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</si>
  <si>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</si>
  <si>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</si>
  <si>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</si>
  <si>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</si>
  <si>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</si>
  <si>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</si>
  <si>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</si>
  <si>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</si>
  <si>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</si>
  <si>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</si>
  <si>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</si>
  <si>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</si>
  <si>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</si>
  <si>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</si>
  <si>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</si>
  <si>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</si>
  <si>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</si>
  <si>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</si>
  <si>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</si>
  <si>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</si>
  <si>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</si>
  <si>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</si>
  <si>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</si>
  <si>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</si>
  <si>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</si>
  <si>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</si>
  <si>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</si>
  <si>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</si>
  <si>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</si>
  <si>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</si>
  <si>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</si>
  <si>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</si>
  <si>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</si>
  <si>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</si>
  <si>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</si>
  <si>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</si>
  <si>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</si>
  <si>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</si>
  <si>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</si>
  <si>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</si>
  <si>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</si>
  <si>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</si>
  <si>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</si>
  <si>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</si>
  <si>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</si>
  <si>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</si>
  <si>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</si>
  <si>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</si>
  <si>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</si>
  <si>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</si>
  <si>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</si>
  <si>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</si>
  <si>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</si>
  <si>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</si>
  <si>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</si>
  <si>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</si>
  <si>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</si>
  <si>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</si>
  <si>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</si>
  <si>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</si>
  <si>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</si>
  <si>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</si>
  <si>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</si>
  <si>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</si>
  <si>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</si>
  <si>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</si>
  <si>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</si>
  <si>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</si>
  <si>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</si>
  <si>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</si>
  <si>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</si>
  <si>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</si>
  <si>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</si>
  <si>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</si>
  <si>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</si>
  <si>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</si>
  <si>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</si>
  <si>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</si>
  <si>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</si>
  <si>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</si>
  <si>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</si>
  <si>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</si>
  <si>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</si>
  <si>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</si>
  <si>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</si>
  <si>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</si>
  <si>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</si>
  <si>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</si>
  <si>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</si>
  <si>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</si>
  <si>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</si>
  <si>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</si>
  <si>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</si>
  <si>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</si>
  <si>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</si>
  <si>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</si>
  <si>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</si>
  <si>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</si>
  <si>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</si>
  <si>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</si>
  <si>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</si>
  <si>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</si>
  <si>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</si>
  <si>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</si>
  <si>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</si>
  <si>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</si>
  <si>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</si>
  <si>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</si>
  <si>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</si>
  <si>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</si>
  <si>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</si>
  <si>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</si>
  <si>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</si>
  <si>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</si>
  <si>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</si>
  <si>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</si>
  <si>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</si>
  <si>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</si>
  <si>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</si>
  <si>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</si>
  <si>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</si>
  <si>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</si>
  <si>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</si>
  <si>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</si>
  <si>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</si>
  <si>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</si>
  <si>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</si>
  <si>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</si>
  <si>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</si>
  <si>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</si>
  <si>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</si>
  <si>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</si>
  <si>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</si>
  <si>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</si>
  <si>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</si>
  <si>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</si>
  <si>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</si>
  <si>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</si>
  <si>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千葉県南房総市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</si>
  <si>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</si>
  <si>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</si>
  <si>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</si>
  <si>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</si>
  <si>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</si>
  <si>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</si>
  <si>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</si>
  <si>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</si>
  <si>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</si>
  <si>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</si>
  <si>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</si>
  <si>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</si>
  <si>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</si>
  <si>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</si>
  <si>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</si>
  <si>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</si>
  <si>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</si>
  <si>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</si>
  <si>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</si>
  <si>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</si>
  <si>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</si>
  <si>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</si>
  <si>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</si>
  <si>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</si>
  <si>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</si>
  <si>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</si>
  <si>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</si>
  <si>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</si>
  <si>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</si>
  <si>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</si>
  <si>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</si>
  <si>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</si>
  <si>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</si>
  <si>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</si>
  <si>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</si>
  <si>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</si>
  <si>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</si>
  <si>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</si>
  <si>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</si>
  <si>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</si>
  <si>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国保病院事業会計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</si>
  <si>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</si>
  <si>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</si>
  <si>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</si>
  <si>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</si>
  <si>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</si>
  <si>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</si>
  <si>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</si>
  <si>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</si>
  <si>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</si>
  <si>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</si>
  <si>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</si>
  <si>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</si>
  <si>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</si>
  <si>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</si>
  <si>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</si>
  <si>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</si>
  <si>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</si>
  <si>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</si>
  <si>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</si>
  <si>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</si>
  <si>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</si>
  <si>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</si>
  <si>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</si>
  <si>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</si>
  <si>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</si>
  <si>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</si>
  <si>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</si>
  <si>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</si>
  <si>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</si>
  <si>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</si>
  <si>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</si>
  <si>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</si>
  <si>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</si>
  <si>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</si>
  <si>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</si>
  <si>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</si>
  <si>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</si>
  <si>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</si>
  <si>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</si>
  <si>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</si>
  <si>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</si>
  <si>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</si>
  <si>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</si>
  <si>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</si>
  <si>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</si>
  <si>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</si>
  <si>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</si>
  <si>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</si>
  <si>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</si>
  <si>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</si>
  <si>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</si>
  <si>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</si>
  <si>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</si>
  <si>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</si>
  <si>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</si>
  <si>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</si>
  <si>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</si>
  <si>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</si>
  <si>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</si>
  <si>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</si>
  <si>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</si>
  <si>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</si>
  <si>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</si>
  <si>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</si>
  <si>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</si>
  <si>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</si>
  <si>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</si>
  <si>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</si>
  <si>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</si>
  <si>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</si>
  <si>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</si>
  <si>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</si>
  <si>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</si>
  <si>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</si>
  <si>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</si>
  <si>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</si>
  <si>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</si>
  <si>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</si>
  <si>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</si>
  <si>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</si>
  <si>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</si>
  <si>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</si>
  <si>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</si>
  <si>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</si>
  <si>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</si>
  <si>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</si>
  <si>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</si>
  <si>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</si>
  <si>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</si>
  <si>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</si>
  <si>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</si>
  <si>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</si>
  <si>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</si>
  <si>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</si>
  <si>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</si>
  <si>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</si>
  <si>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</si>
  <si>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</si>
  <si>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</si>
  <si>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</si>
  <si>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</si>
  <si>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</si>
  <si>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</si>
  <si>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</si>
  <si>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</si>
  <si>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</si>
  <si>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</si>
  <si>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</si>
  <si>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</si>
  <si>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</si>
  <si>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</si>
  <si>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</si>
  <si>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</si>
  <si>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</si>
  <si>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</si>
  <si>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</si>
  <si>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</si>
  <si>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</si>
  <si>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</si>
  <si>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</si>
  <si>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</si>
  <si>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</si>
  <si>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</si>
  <si>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</si>
  <si>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</si>
  <si>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</si>
  <si>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</si>
  <si>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</si>
  <si>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</si>
  <si>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</si>
  <si>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</si>
  <si>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</si>
  <si>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</si>
  <si>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</si>
  <si>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</si>
  <si>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</si>
  <si>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</si>
  <si>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</si>
  <si>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</si>
  <si>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</si>
  <si>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2.88</t>
  </si>
  <si>
    <t>▲ 0.64</t>
  </si>
  <si>
    <t>水道事業会計</t>
  </si>
  <si>
    <t>一般会計</t>
  </si>
  <si>
    <t>国民健康保険特別会計</t>
  </si>
  <si>
    <t>国保病院事業会計</t>
  </si>
  <si>
    <t>介護保険特別会計</t>
  </si>
  <si>
    <t>後期高齢者医療特別会計</t>
  </si>
  <si>
    <t>公共用地取得事業特別会計</t>
  </si>
  <si>
    <t>その他会計（赤字）</t>
  </si>
  <si>
    <t>その他会計（黒字）</t>
  </si>
  <si>
    <t>-</t>
    <phoneticPr fontId="2"/>
  </si>
  <si>
    <t>-</t>
    <phoneticPr fontId="2"/>
  </si>
  <si>
    <t>千葉県市町村総合事務組合（一般会計）</t>
    <rPh sb="13" eb="15">
      <t>イッパン</t>
    </rPh>
    <rPh sb="15" eb="17">
      <t>カイケイ</t>
    </rPh>
    <phoneticPr fontId="5"/>
  </si>
  <si>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</si>
  <si>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</si>
  <si>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</si>
  <si>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rPh sb="15" eb="17">
      <t>イッパン</t>
    </rPh>
    <rPh sb="17" eb="19">
      <t>カイケイ</t>
    </rPh>
    <phoneticPr fontId="5"/>
  </si>
  <si>
    <t>千葉県後期高齢者医療広域連合（後期高齢者医療特別会計）</t>
  </si>
  <si>
    <t>安房郡市広域市町村圏事務組合（一般会計）</t>
    <rPh sb="0" eb="2">
      <t>アワ</t>
    </rPh>
    <rPh sb="2" eb="4">
      <t>グンシ</t>
    </rPh>
    <rPh sb="4" eb="6">
      <t>コウイキ</t>
    </rPh>
    <rPh sb="6" eb="9">
      <t>シチョウソン</t>
    </rPh>
    <rPh sb="9" eb="10">
      <t>ケン</t>
    </rPh>
    <rPh sb="10" eb="12">
      <t>ジム</t>
    </rPh>
    <rPh sb="12" eb="14">
      <t>クミアイ</t>
    </rPh>
    <rPh sb="15" eb="17">
      <t>イッパン</t>
    </rPh>
    <rPh sb="17" eb="19">
      <t>カイケイ</t>
    </rPh>
    <phoneticPr fontId="5"/>
  </si>
  <si>
    <t>鋸南地区環境衛生組合（一般会計）</t>
    <rPh sb="0" eb="2">
      <t>キョナン</t>
    </rPh>
    <rPh sb="2" eb="4">
      <t>チク</t>
    </rPh>
    <rPh sb="4" eb="6">
      <t>カンキョウ</t>
    </rPh>
    <rPh sb="6" eb="8">
      <t>エイセイ</t>
    </rPh>
    <rPh sb="8" eb="10">
      <t>クミアイ</t>
    </rPh>
    <rPh sb="11" eb="13">
      <t>イッパン</t>
    </rPh>
    <rPh sb="13" eb="15">
      <t>カイケイ</t>
    </rPh>
    <phoneticPr fontId="5"/>
  </si>
  <si>
    <t>南房総広域水道企業団（水道用水供給事業会計）</t>
    <rPh sb="0" eb="1">
      <t>ミナミ</t>
    </rPh>
    <rPh sb="1" eb="3">
      <t>ボウソウ</t>
    </rPh>
    <rPh sb="3" eb="5">
      <t>コウイキ</t>
    </rPh>
    <rPh sb="5" eb="7">
      <t>スイドウ</t>
    </rPh>
    <rPh sb="7" eb="9">
      <t>キギョウ</t>
    </rPh>
    <rPh sb="9" eb="10">
      <t>ダン</t>
    </rPh>
    <phoneticPr fontId="5"/>
  </si>
  <si>
    <t>三芳水道企業団（水道事業会計）</t>
    <rPh sb="0" eb="2">
      <t>ミヨシ</t>
    </rPh>
    <rPh sb="2" eb="4">
      <t>スイドウ</t>
    </rPh>
    <rPh sb="4" eb="6">
      <t>キギョウ</t>
    </rPh>
    <rPh sb="6" eb="7">
      <t>ダン</t>
    </rPh>
    <phoneticPr fontId="5"/>
  </si>
  <si>
    <t>-</t>
    <phoneticPr fontId="2"/>
  </si>
  <si>
    <t>-</t>
    <phoneticPr fontId="2"/>
  </si>
  <si>
    <t>-</t>
    <phoneticPr fontId="2"/>
  </si>
  <si>
    <t>ちば南房総</t>
    <phoneticPr fontId="5"/>
  </si>
  <si>
    <t>南房総農業支援センター</t>
    <phoneticPr fontId="5"/>
  </si>
  <si>
    <t>富楽里とみやま</t>
    <phoneticPr fontId="5"/>
  </si>
  <si>
    <t>千倉黒潮物産センター</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</si>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</sst>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74357</c:v>
                </c:pt>
                <c:pt idx="1">
                  <c:v>90679</c:v>
                </c:pt>
                <c:pt idx="2">
                  <c:v>56720</c:v>
                </c:pt>
                <c:pt idx="3">
                  <c:v>63214</c:v>
                </c:pt>
                <c:pt idx="4">
                  <c:v>101061</c:v>
                </c:pt>
              </c:numCache>
            </c:numRef>
          </c:val>
          <c:smooth val="0"/>
        </c:ser>
        <c:dLbls>
          <c:showLegendKey val="0"/>
          <c:showVal val="0"/>
          <c:showCatName val="0"/>
          <c:showSerName val="0"/>
          <c:showPercent val="0"/>
          <c:showBubbleSize val="0"/>
        </c:dLbls>
        <c:marker val="1"/>
        <c:smooth val="0"/>
        <c:axId val="253048472"/>
        <c:axId val="253048856"/>
      </c:lineChart>
      <c:catAx>
        <c:axId val="253048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3048856"/>
        <c:crosses val="autoZero"/>
        <c:auto val="1"/>
        <c:lblAlgn val="ctr"/>
        <c:lblOffset val="100"/>
        <c:tickLblSkip val="1"/>
        <c:tickMarkSkip val="1"/>
        <c:noMultiLvlLbl val="0"/>
      </c:catAx>
      <c:valAx>
        <c:axId val="2530488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3048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7.85</c:v>
                </c:pt>
                <c:pt idx="1">
                  <c:v>6.43</c:v>
                </c:pt>
                <c:pt idx="2">
                  <c:v>7.46</c:v>
                </c:pt>
                <c:pt idx="3">
                  <c:v>7.07</c:v>
                </c:pt>
                <c:pt idx="4">
                  <c:v>8.18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31.27</c:v>
                </c:pt>
                <c:pt idx="1">
                  <c:v>38.28</c:v>
                </c:pt>
                <c:pt idx="2">
                  <c:v>48.08</c:v>
                </c:pt>
                <c:pt idx="3">
                  <c:v>46.95</c:v>
                </c:pt>
                <c:pt idx="4">
                  <c:v>44.9</c:v>
                </c:pt>
              </c:numCache>
            </c:numRef>
          </c:val>
        </c:ser>
        <c:dLbls>
          <c:showLegendKey val="0"/>
          <c:showVal val="0"/>
          <c:showCatName val="0"/>
          <c:showSerName val="0"/>
          <c:showPercent val="0"/>
          <c:showBubbleSize val="0"/>
        </c:dLbls>
        <c:gapWidth val="250"/>
        <c:overlap val="100"/>
        <c:axId val="255215992"/>
        <c:axId val="255861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8.2899999999999991</c:v>
                </c:pt>
                <c:pt idx="1">
                  <c:v>9.0399999999999991</c:v>
                </c:pt>
                <c:pt idx="2">
                  <c:v>9.76</c:v>
                </c:pt>
                <c:pt idx="3">
                  <c:v>-2.88</c:v>
                </c:pt>
                <c:pt idx="4">
                  <c:v>-0.64</c:v>
                </c:pt>
              </c:numCache>
            </c:numRef>
          </c:val>
          <c:smooth val="0"/>
        </c:ser>
        <c:dLbls>
          <c:showLegendKey val="0"/>
          <c:showVal val="0"/>
          <c:showCatName val="0"/>
          <c:showSerName val="0"/>
          <c:showPercent val="0"/>
          <c:showBubbleSize val="0"/>
        </c:dLbls>
        <c:marker val="1"/>
        <c:smooth val="0"/>
        <c:axId val="255215992"/>
        <c:axId val="255861216"/>
      </c:lineChart>
      <c:catAx>
        <c:axId val="255215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5861216"/>
        <c:crosses val="autoZero"/>
        <c:auto val="1"/>
        <c:lblAlgn val="ctr"/>
        <c:lblOffset val="100"/>
        <c:tickLblSkip val="1"/>
        <c:tickMarkSkip val="1"/>
        <c:noMultiLvlLbl val="0"/>
      </c:catAx>
      <c:valAx>
        <c:axId val="25586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215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0.28000000000000003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0.39</c:v>
                </c:pt>
                <c:pt idx="2">
                  <c:v>#N/A</c:v>
                </c:pt>
                <c:pt idx="3">
                  <c:v>0.06</c:v>
                </c:pt>
                <c:pt idx="4">
                  <c:v>#N/A</c:v>
                </c:pt>
                <c:pt idx="5">
                  <c:v>1.1299999999999999</c:v>
                </c:pt>
                <c:pt idx="6">
                  <c:v>#N/A</c:v>
                </c:pt>
                <c:pt idx="7">
                  <c:v>0.88</c:v>
                </c:pt>
                <c:pt idx="8">
                  <c:v>#N/A</c:v>
                </c:pt>
                <c:pt idx="9">
                  <c:v>1.1200000000000001</c:v>
                </c:pt>
              </c:numCache>
            </c:numRef>
          </c:val>
        </c:ser>
        <c:ser>
          <c:idx val="6"/>
          <c:order val="6"/>
          <c:tx>
            <c:strRef>
              <c:f>データシート!$A$33</c:f>
              <c:strCache>
                <c:ptCount val="1"/>
                <c:pt idx="0">
                  <c:v>国保病院事業会計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2.2000000000000002</c:v>
                </c:pt>
                <c:pt idx="2">
                  <c:v>#N/A</c:v>
                </c:pt>
                <c:pt idx="3">
                  <c:v>2.89</c:v>
                </c:pt>
                <c:pt idx="4">
                  <c:v>#N/A</c:v>
                </c:pt>
                <c:pt idx="5">
                  <c:v>2.63</c:v>
                </c:pt>
                <c:pt idx="6">
                  <c:v>#N/A</c:v>
                </c:pt>
                <c:pt idx="7">
                  <c:v>1.62</c:v>
                </c:pt>
                <c:pt idx="8">
                  <c:v>#N/A</c:v>
                </c:pt>
                <c:pt idx="9">
                  <c:v>1.88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2.68</c:v>
                </c:pt>
                <c:pt idx="2">
                  <c:v>#N/A</c:v>
                </c:pt>
                <c:pt idx="3">
                  <c:v>1.94</c:v>
                </c:pt>
                <c:pt idx="4">
                  <c:v>#N/A</c:v>
                </c:pt>
                <c:pt idx="5">
                  <c:v>2.48</c:v>
                </c:pt>
                <c:pt idx="6">
                  <c:v>#N/A</c:v>
                </c:pt>
                <c:pt idx="7">
                  <c:v>3.35</c:v>
                </c:pt>
                <c:pt idx="8">
                  <c:v>#N/A</c:v>
                </c:pt>
                <c:pt idx="9">
                  <c:v>3.25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7.85</c:v>
                </c:pt>
                <c:pt idx="2">
                  <c:v>#N/A</c:v>
                </c:pt>
                <c:pt idx="3">
                  <c:v>6.43</c:v>
                </c:pt>
                <c:pt idx="4">
                  <c:v>#N/A</c:v>
                </c:pt>
                <c:pt idx="5">
                  <c:v>7.46</c:v>
                </c:pt>
                <c:pt idx="6">
                  <c:v>#N/A</c:v>
                </c:pt>
                <c:pt idx="7">
                  <c:v>7.07</c:v>
                </c:pt>
                <c:pt idx="8">
                  <c:v>#N/A</c:v>
                </c:pt>
                <c:pt idx="9">
                  <c:v>8.18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10.33</c:v>
                </c:pt>
                <c:pt idx="2">
                  <c:v>#N/A</c:v>
                </c:pt>
                <c:pt idx="3">
                  <c:v>8.85</c:v>
                </c:pt>
                <c:pt idx="4">
                  <c:v>#N/A</c:v>
                </c:pt>
                <c:pt idx="5">
                  <c:v>7.31</c:v>
                </c:pt>
                <c:pt idx="6">
                  <c:v>#N/A</c:v>
                </c:pt>
                <c:pt idx="7">
                  <c:v>7.97</c:v>
                </c:pt>
                <c:pt idx="8">
                  <c:v>#N/A</c:v>
                </c:pt>
                <c:pt idx="9">
                  <c:v>9.08</c:v>
                </c:pt>
              </c:numCache>
            </c:numRef>
          </c:val>
        </c:ser>
        <c:dLbls>
          <c:showLegendKey val="0"/>
          <c:showVal val="0"/>
          <c:showCatName val="0"/>
          <c:showSerName val="0"/>
          <c:showPercent val="0"/>
          <c:showBubbleSize val="0"/>
        </c:dLbls>
        <c:gapWidth val="150"/>
        <c:overlap val="100"/>
        <c:axId val="253735816"/>
        <c:axId val="251058472"/>
      </c:barChart>
      <c:catAx>
        <c:axId val="253735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1058472"/>
        <c:crosses val="autoZero"/>
        <c:auto val="1"/>
        <c:lblAlgn val="ctr"/>
        <c:lblOffset val="100"/>
        <c:tickLblSkip val="1"/>
        <c:tickMarkSkip val="1"/>
        <c:noMultiLvlLbl val="0"/>
      </c:catAx>
      <c:valAx>
        <c:axId val="251058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735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1984</c:v>
                </c:pt>
                <c:pt idx="5">
                  <c:v>2330</c:v>
                </c:pt>
                <c:pt idx="8">
                  <c:v>2401</c:v>
                </c:pt>
                <c:pt idx="11">
                  <c:v>2411</c:v>
                </c:pt>
                <c:pt idx="14">
                  <c:v>2485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13</c:v>
                </c:pt>
                <c:pt idx="3">
                  <c:v>71</c:v>
                </c:pt>
                <c:pt idx="6">
                  <c:v>56</c:v>
                </c:pt>
                <c:pt idx="9">
                  <c:v>70</c:v>
                </c:pt>
                <c:pt idx="12">
                  <c:v>57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384</c:v>
                </c:pt>
                <c:pt idx="3">
                  <c:v>235</c:v>
                </c:pt>
                <c:pt idx="6">
                  <c:v>189</c:v>
                </c:pt>
                <c:pt idx="9">
                  <c:v>113</c:v>
                </c:pt>
                <c:pt idx="12">
                  <c:v>90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111</c:v>
                </c:pt>
                <c:pt idx="3">
                  <c:v>117</c:v>
                </c:pt>
                <c:pt idx="6">
                  <c:v>155</c:v>
                </c:pt>
                <c:pt idx="9">
                  <c:v>121</c:v>
                </c:pt>
                <c:pt idx="12">
                  <c:v>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2885</c:v>
                </c:pt>
                <c:pt idx="3">
                  <c:v>3210</c:v>
                </c:pt>
                <c:pt idx="6">
                  <c:v>3119</c:v>
                </c:pt>
                <c:pt idx="9">
                  <c:v>3012</c:v>
                </c:pt>
                <c:pt idx="12">
                  <c:v>3013</c:v>
                </c:pt>
              </c:numCache>
            </c:numRef>
          </c:val>
        </c:ser>
        <c:dLbls>
          <c:showLegendKey val="0"/>
          <c:showVal val="0"/>
          <c:showCatName val="0"/>
          <c:showSerName val="0"/>
          <c:showPercent val="0"/>
          <c:showBubbleSize val="0"/>
        </c:dLbls>
        <c:gapWidth val="100"/>
        <c:overlap val="100"/>
        <c:axId val="251084560"/>
        <c:axId val="251084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1409</c:v>
                </c:pt>
                <c:pt idx="2">
                  <c:v>#N/A</c:v>
                </c:pt>
                <c:pt idx="3">
                  <c:v>#N/A</c:v>
                </c:pt>
                <c:pt idx="4">
                  <c:v>1303</c:v>
                </c:pt>
                <c:pt idx="5">
                  <c:v>#N/A</c:v>
                </c:pt>
                <c:pt idx="6">
                  <c:v>#N/A</c:v>
                </c:pt>
                <c:pt idx="7">
                  <c:v>1118</c:v>
                </c:pt>
                <c:pt idx="8">
                  <c:v>#N/A</c:v>
                </c:pt>
                <c:pt idx="9">
                  <c:v>#N/A</c:v>
                </c:pt>
                <c:pt idx="10">
                  <c:v>905</c:v>
                </c:pt>
                <c:pt idx="11">
                  <c:v>#N/A</c:v>
                </c:pt>
                <c:pt idx="12">
                  <c:v>#N/A</c:v>
                </c:pt>
                <c:pt idx="13">
                  <c:v>736</c:v>
                </c:pt>
                <c:pt idx="14">
                  <c:v>#N/A</c:v>
                </c:pt>
              </c:numCache>
            </c:numRef>
          </c:val>
          <c:smooth val="0"/>
        </c:ser>
        <c:dLbls>
          <c:showLegendKey val="0"/>
          <c:showVal val="0"/>
          <c:showCatName val="0"/>
          <c:showSerName val="0"/>
          <c:showPercent val="0"/>
          <c:showBubbleSize val="0"/>
        </c:dLbls>
        <c:marker val="1"/>
        <c:smooth val="0"/>
        <c:axId val="251084560"/>
        <c:axId val="251084944"/>
      </c:lineChart>
      <c:catAx>
        <c:axId val="25108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1084944"/>
        <c:crosses val="autoZero"/>
        <c:auto val="1"/>
        <c:lblAlgn val="ctr"/>
        <c:lblOffset val="100"/>
        <c:tickLblSkip val="1"/>
        <c:tickMarkSkip val="1"/>
        <c:noMultiLvlLbl val="0"/>
      </c:catAx>
      <c:valAx>
        <c:axId val="251084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08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22661</c:v>
                </c:pt>
                <c:pt idx="5">
                  <c:v>23801</c:v>
                </c:pt>
                <c:pt idx="8">
                  <c:v>23363</c:v>
                </c:pt>
                <c:pt idx="11">
                  <c:v>23812</c:v>
                </c:pt>
                <c:pt idx="14">
                  <c:v>24119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318</c:v>
                </c:pt>
                <c:pt idx="5">
                  <c:v>297</c:v>
                </c:pt>
                <c:pt idx="8">
                  <c:v>276</c:v>
                </c:pt>
                <c:pt idx="11">
                  <c:v>254</c:v>
                </c:pt>
                <c:pt idx="14">
                  <c:v>230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7046</c:v>
                </c:pt>
                <c:pt idx="5">
                  <c:v>10116</c:v>
                </c:pt>
                <c:pt idx="8">
                  <c:v>12071</c:v>
                </c:pt>
                <c:pt idx="11">
                  <c:v>14044</c:v>
                </c:pt>
                <c:pt idx="14">
                  <c:v>15701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7737</c:v>
                </c:pt>
                <c:pt idx="3">
                  <c:v>7814</c:v>
                </c:pt>
                <c:pt idx="6">
                  <c:v>7693</c:v>
                </c:pt>
                <c:pt idx="9">
                  <c:v>7509</c:v>
                </c:pt>
                <c:pt idx="12">
                  <c:v>7205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697</c:v>
                </c:pt>
                <c:pt idx="3">
                  <c:v>487</c:v>
                </c:pt>
                <c:pt idx="6">
                  <c:v>540</c:v>
                </c:pt>
                <c:pt idx="9">
                  <c:v>530</c:v>
                </c:pt>
                <c:pt idx="12">
                  <c:v>461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943</c:v>
                </c:pt>
                <c:pt idx="3">
                  <c:v>924</c:v>
                </c:pt>
                <c:pt idx="6">
                  <c:v>776</c:v>
                </c:pt>
                <c:pt idx="9">
                  <c:v>641</c:v>
                </c:pt>
                <c:pt idx="12">
                  <c:v>642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142</c:v>
                </c:pt>
                <c:pt idx="3">
                  <c:v>100</c:v>
                </c:pt>
                <c:pt idx="6">
                  <c:v>93</c:v>
                </c:pt>
                <c:pt idx="9">
                  <c:v>87</c:v>
                </c:pt>
                <c:pt idx="12">
                  <c:v>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28476</c:v>
                </c:pt>
                <c:pt idx="3">
                  <c:v>29383</c:v>
                </c:pt>
                <c:pt idx="6">
                  <c:v>28487</c:v>
                </c:pt>
                <c:pt idx="9">
                  <c:v>28424</c:v>
                </c:pt>
                <c:pt idx="12">
                  <c:v>28654</c:v>
                </c:pt>
              </c:numCache>
            </c:numRef>
          </c:val>
        </c:ser>
        <c:dLbls>
          <c:showLegendKey val="0"/>
          <c:showVal val="0"/>
          <c:showCatName val="0"/>
          <c:showSerName val="0"/>
          <c:showPercent val="0"/>
          <c:showBubbleSize val="0"/>
        </c:dLbls>
        <c:gapWidth val="100"/>
        <c:overlap val="100"/>
        <c:axId val="255461792"/>
        <c:axId val="255395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7971</c:v>
                </c:pt>
                <c:pt idx="2">
                  <c:v>#N/A</c:v>
                </c:pt>
                <c:pt idx="3">
                  <c:v>#N/A</c:v>
                </c:pt>
                <c:pt idx="4">
                  <c:v>4494</c:v>
                </c:pt>
                <c:pt idx="5">
                  <c:v>#N/A</c:v>
                </c:pt>
                <c:pt idx="6">
                  <c:v>#N/A</c:v>
                </c:pt>
                <c:pt idx="7">
                  <c:v>1879</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55461792"/>
        <c:axId val="255395464"/>
      </c:lineChart>
      <c:catAx>
        <c:axId val="25546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5395464"/>
        <c:crosses val="autoZero"/>
        <c:auto val="1"/>
        <c:lblAlgn val="ctr"/>
        <c:lblOffset val="100"/>
        <c:tickLblSkip val="1"/>
        <c:tickMarkSkip val="1"/>
        <c:noMultiLvlLbl val="0"/>
      </c:catAx>
      <c:valAx>
        <c:axId val="255395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46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41,675
41,348
230.22
25,193,889
23,787,539
1,279,553
15,646,523
28,654,418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人口の減少や全国平均を上回る高齢化率（平成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a:t>
          </a:r>
          <a:r>
            <a:rPr lang="en-US" altLang="ja-JP" sz="1100" b="0" i="0" baseline="0">
              <a:solidFill>
                <a:schemeClr val="dk1"/>
              </a:solidFill>
              <a:effectLst/>
              <a:latin typeface="+mn-lt"/>
              <a:ea typeface="+mn-ea"/>
              <a:cs typeface="+mn-cs"/>
            </a:rPr>
            <a:t>39.6</a:t>
          </a:r>
          <a:r>
            <a:rPr lang="ja-JP" altLang="ja-JP" sz="1100" b="0" i="0" baseline="0">
              <a:solidFill>
                <a:schemeClr val="dk1"/>
              </a:solidFill>
              <a:effectLst/>
              <a:latin typeface="+mn-lt"/>
              <a:ea typeface="+mn-ea"/>
              <a:cs typeface="+mn-cs"/>
            </a:rPr>
            <a:t>％）に加え、市内に中心となる産業がないこと等により、財政基盤が弱く、類似団体平均を下回っている。定員適正化計画に基づく退職者補充職員数の抑制による人件費の削減、組織の合理化、緊急に必要な事業を峻別し、投資的経費を抑制するなど、歳出の見直しを継続するとともに、税収の徴収率向上対策を中心とする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95250</xdr:rowOff>
    </xdr:to>
    <xdr:cxnSp macro="">
      <xdr:nvCxnSpPr>
        <xdr:cNvPr id="71" name="直線コネクタ 70"/>
        <xdr:cNvCxnSpPr/>
      </xdr:nvCxnSpPr>
      <xdr:spPr>
        <a:xfrm>
          <a:off x="3225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34925</xdr:rowOff>
    </xdr:from>
    <xdr:to>
      <xdr:col>4</xdr:col>
      <xdr:colOff>482600</xdr:colOff>
      <xdr:row>43</xdr:row>
      <xdr:rowOff>55033</xdr:rowOff>
    </xdr:to>
    <xdr:cxnSp macro="">
      <xdr:nvCxnSpPr>
        <xdr:cNvPr id="74" name="直線コネクタ 73"/>
        <xdr:cNvCxnSpPr/>
      </xdr:nvCxnSpPr>
      <xdr:spPr>
        <a:xfrm>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43</xdr:row>
      <xdr:rowOff>34925</xdr:rowOff>
    </xdr:to>
    <xdr:cxnSp macro="">
      <xdr:nvCxnSpPr>
        <xdr:cNvPr id="77" name="直線コネクタ 76"/>
        <xdr:cNvCxnSpPr/>
      </xdr:nvCxnSpPr>
      <xdr:spPr>
        <a:xfrm>
          <a:off x="1447800" y="73469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155575</xdr:rowOff>
    </xdr:from>
    <xdr:to>
      <xdr:col>3</xdr:col>
      <xdr:colOff>330200</xdr:colOff>
      <xdr:row>43</xdr:row>
      <xdr:rowOff>85725</xdr:rowOff>
    </xdr:to>
    <xdr:sp macro="" textlink="">
      <xdr:nvSpPr>
        <xdr:cNvPr id="93" name="円/楕円 92"/>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70502</xdr:rowOff>
    </xdr:from>
    <xdr:ext cx="762000" cy="259045"/>
    <xdr:sp macro="" textlink="">
      <xdr:nvSpPr>
        <xdr:cNvPr id="94" name="テキスト ボックス 93"/>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6" name="テキスト ボックス 9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合併算定替の特例による普通交付税の増額により、類似団体平均を大きく下回っている。このため、合併算定替適用期間の終了による歳入の減少を見据え、新規採用の抑制による職員数の削減や事務事業の抜本的な見直し、組織の合理化、民間委託の活用、補助交付金の見直し、公共施設の再編など行財政改革を推進し、経常経費の削減を図っ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18506</xdr:rowOff>
    </xdr:from>
    <xdr:to>
      <xdr:col>7</xdr:col>
      <xdr:colOff>152400</xdr:colOff>
      <xdr:row>60</xdr:row>
      <xdr:rowOff>35741</xdr:rowOff>
    </xdr:to>
    <xdr:cxnSp macro="">
      <xdr:nvCxnSpPr>
        <xdr:cNvPr id="133" name="直線コネクタ 132"/>
        <xdr:cNvCxnSpPr/>
      </xdr:nvCxnSpPr>
      <xdr:spPr>
        <a:xfrm flipV="1">
          <a:off x="4114800" y="1030550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21953</xdr:rowOff>
    </xdr:from>
    <xdr:to>
      <xdr:col>6</xdr:col>
      <xdr:colOff>0</xdr:colOff>
      <xdr:row>60</xdr:row>
      <xdr:rowOff>35741</xdr:rowOff>
    </xdr:to>
    <xdr:cxnSp macro="">
      <xdr:nvCxnSpPr>
        <xdr:cNvPr id="136" name="直線コネクタ 135"/>
        <xdr:cNvCxnSpPr/>
      </xdr:nvCxnSpPr>
      <xdr:spPr>
        <a:xfrm>
          <a:off x="3225800" y="1030895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152037</xdr:rowOff>
    </xdr:from>
    <xdr:to>
      <xdr:col>4</xdr:col>
      <xdr:colOff>482600</xdr:colOff>
      <xdr:row>60</xdr:row>
      <xdr:rowOff>21953</xdr:rowOff>
    </xdr:to>
    <xdr:cxnSp macro="">
      <xdr:nvCxnSpPr>
        <xdr:cNvPr id="139" name="直線コネクタ 138"/>
        <xdr:cNvCxnSpPr/>
      </xdr:nvCxnSpPr>
      <xdr:spPr>
        <a:xfrm>
          <a:off x="2336800" y="1026758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152037</xdr:rowOff>
    </xdr:from>
    <xdr:to>
      <xdr:col>3</xdr:col>
      <xdr:colOff>279400</xdr:colOff>
      <xdr:row>61</xdr:row>
      <xdr:rowOff>2177</xdr:rowOff>
    </xdr:to>
    <xdr:cxnSp macro="">
      <xdr:nvCxnSpPr>
        <xdr:cNvPr id="142" name="直線コネクタ 141"/>
        <xdr:cNvCxnSpPr/>
      </xdr:nvCxnSpPr>
      <xdr:spPr>
        <a:xfrm flipV="1">
          <a:off x="1447800" y="1026758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139156</xdr:rowOff>
    </xdr:from>
    <xdr:to>
      <xdr:col>7</xdr:col>
      <xdr:colOff>203200</xdr:colOff>
      <xdr:row>60</xdr:row>
      <xdr:rowOff>69306</xdr:rowOff>
    </xdr:to>
    <xdr:sp macro="" textlink="">
      <xdr:nvSpPr>
        <xdr:cNvPr id="152" name="円/楕円 151"/>
        <xdr:cNvSpPr/>
      </xdr:nvSpPr>
      <xdr:spPr>
        <a:xfrm>
          <a:off x="49022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155683</xdr:rowOff>
    </xdr:from>
    <xdr:ext cx="762000" cy="259045"/>
    <xdr:sp macro="" textlink="">
      <xdr:nvSpPr>
        <xdr:cNvPr id="153" name="財政構造の弾力性該当値テキスト"/>
        <xdr:cNvSpPr txBox="1"/>
      </xdr:nvSpPr>
      <xdr:spPr>
        <a:xfrm>
          <a:off x="5041900" y="1009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156391</xdr:rowOff>
    </xdr:from>
    <xdr:to>
      <xdr:col>6</xdr:col>
      <xdr:colOff>50800</xdr:colOff>
      <xdr:row>60</xdr:row>
      <xdr:rowOff>86541</xdr:rowOff>
    </xdr:to>
    <xdr:sp macro="" textlink="">
      <xdr:nvSpPr>
        <xdr:cNvPr id="154" name="円/楕円 153"/>
        <xdr:cNvSpPr/>
      </xdr:nvSpPr>
      <xdr:spPr>
        <a:xfrm>
          <a:off x="4064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96718</xdr:rowOff>
    </xdr:from>
    <xdr:ext cx="736600" cy="259045"/>
    <xdr:sp macro="" textlink="">
      <xdr:nvSpPr>
        <xdr:cNvPr id="155" name="テキスト ボックス 154"/>
        <xdr:cNvSpPr txBox="1"/>
      </xdr:nvSpPr>
      <xdr:spPr>
        <a:xfrm>
          <a:off x="3733800" y="1004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142603</xdr:rowOff>
    </xdr:from>
    <xdr:to>
      <xdr:col>4</xdr:col>
      <xdr:colOff>533400</xdr:colOff>
      <xdr:row>60</xdr:row>
      <xdr:rowOff>72753</xdr:rowOff>
    </xdr:to>
    <xdr:sp macro="" textlink="">
      <xdr:nvSpPr>
        <xdr:cNvPr id="156" name="円/楕円 155"/>
        <xdr:cNvSpPr/>
      </xdr:nvSpPr>
      <xdr:spPr>
        <a:xfrm>
          <a:off x="3175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82930</xdr:rowOff>
    </xdr:from>
    <xdr:ext cx="762000" cy="259045"/>
    <xdr:sp macro="" textlink="">
      <xdr:nvSpPr>
        <xdr:cNvPr id="157" name="テキスト ボックス 156"/>
        <xdr:cNvSpPr txBox="1"/>
      </xdr:nvSpPr>
      <xdr:spPr>
        <a:xfrm>
          <a:off x="2844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101237</xdr:rowOff>
    </xdr:from>
    <xdr:to>
      <xdr:col>3</xdr:col>
      <xdr:colOff>330200</xdr:colOff>
      <xdr:row>60</xdr:row>
      <xdr:rowOff>31387</xdr:rowOff>
    </xdr:to>
    <xdr:sp macro="" textlink="">
      <xdr:nvSpPr>
        <xdr:cNvPr id="158" name="円/楕円 157"/>
        <xdr:cNvSpPr/>
      </xdr:nvSpPr>
      <xdr:spPr>
        <a:xfrm>
          <a:off x="2286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41564</xdr:rowOff>
    </xdr:from>
    <xdr:ext cx="762000" cy="259045"/>
    <xdr:sp macro="" textlink="">
      <xdr:nvSpPr>
        <xdr:cNvPr id="159" name="テキスト ボックス 158"/>
        <xdr:cNvSpPr txBox="1"/>
      </xdr:nvSpPr>
      <xdr:spPr>
        <a:xfrm>
          <a:off x="1955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122827</xdr:rowOff>
    </xdr:from>
    <xdr:to>
      <xdr:col>2</xdr:col>
      <xdr:colOff>127000</xdr:colOff>
      <xdr:row>61</xdr:row>
      <xdr:rowOff>52977</xdr:rowOff>
    </xdr:to>
    <xdr:sp macro="" textlink="">
      <xdr:nvSpPr>
        <xdr:cNvPr id="160" name="円/楕円 159"/>
        <xdr:cNvSpPr/>
      </xdr:nvSpPr>
      <xdr:spPr>
        <a:xfrm>
          <a:off x="1397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63154</xdr:rowOff>
    </xdr:from>
    <xdr:ext cx="762000" cy="259045"/>
    <xdr:sp macro="" textlink="">
      <xdr:nvSpPr>
        <xdr:cNvPr id="161" name="テキスト ボックス 160"/>
        <xdr:cNvSpPr txBox="1"/>
      </xdr:nvSpPr>
      <xdr:spPr>
        <a:xfrm>
          <a:off x="1066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[157,835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人件費、物件費を主要因として類似団体平均を上回っている。これは、</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団体の市町村合併により、職員数が類似団体と比べ多いために人件費が高くなっていることや旧団体運営施設を合併後も継続し、類似団体に比べ公共施設数が多く管理経費が高くなっているためである。今後は、効率的運営に努めるとともに、公共施設の再編を検討するなど、その他事務事業全般にわたり行財政改革を推進し、削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40168</xdr:rowOff>
    </xdr:from>
    <xdr:to>
      <xdr:col>7</xdr:col>
      <xdr:colOff>152400</xdr:colOff>
      <xdr:row>81</xdr:row>
      <xdr:rowOff>41332</xdr:rowOff>
    </xdr:to>
    <xdr:cxnSp macro="">
      <xdr:nvCxnSpPr>
        <xdr:cNvPr id="195" name="直線コネクタ 194"/>
        <xdr:cNvCxnSpPr/>
      </xdr:nvCxnSpPr>
      <xdr:spPr>
        <a:xfrm flipV="1">
          <a:off x="4114800" y="13927618"/>
          <a:ext cx="838200" cy="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41332</xdr:rowOff>
    </xdr:from>
    <xdr:to>
      <xdr:col>6</xdr:col>
      <xdr:colOff>0</xdr:colOff>
      <xdr:row>81</xdr:row>
      <xdr:rowOff>46236</xdr:rowOff>
    </xdr:to>
    <xdr:cxnSp macro="">
      <xdr:nvCxnSpPr>
        <xdr:cNvPr id="198" name="直線コネクタ 197"/>
        <xdr:cNvCxnSpPr/>
      </xdr:nvCxnSpPr>
      <xdr:spPr>
        <a:xfrm flipV="1">
          <a:off x="3225800" y="13928782"/>
          <a:ext cx="889000" cy="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46236</xdr:rowOff>
    </xdr:from>
    <xdr:to>
      <xdr:col>4</xdr:col>
      <xdr:colOff>482600</xdr:colOff>
      <xdr:row>81</xdr:row>
      <xdr:rowOff>46503</xdr:rowOff>
    </xdr:to>
    <xdr:cxnSp macro="">
      <xdr:nvCxnSpPr>
        <xdr:cNvPr id="201" name="直線コネクタ 200"/>
        <xdr:cNvCxnSpPr/>
      </xdr:nvCxnSpPr>
      <xdr:spPr>
        <a:xfrm flipV="1">
          <a:off x="2336800" y="1393368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45252</xdr:rowOff>
    </xdr:from>
    <xdr:to>
      <xdr:col>3</xdr:col>
      <xdr:colOff>279400</xdr:colOff>
      <xdr:row>81</xdr:row>
      <xdr:rowOff>46503</xdr:rowOff>
    </xdr:to>
    <xdr:cxnSp macro="">
      <xdr:nvCxnSpPr>
        <xdr:cNvPr id="204" name="直線コネクタ 203"/>
        <xdr:cNvCxnSpPr/>
      </xdr:nvCxnSpPr>
      <xdr:spPr>
        <a:xfrm>
          <a:off x="1447800" y="13932702"/>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86572</xdr:rowOff>
    </xdr:from>
    <xdr:ext cx="762000" cy="259045"/>
    <xdr:sp macro="" textlink="">
      <xdr:nvSpPr>
        <xdr:cNvPr id="206" name="テキスト ボックス 205"/>
        <xdr:cNvSpPr txBox="1"/>
      </xdr:nvSpPr>
      <xdr:spPr>
        <a:xfrm>
          <a:off x="1955800" y="136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160818</xdr:rowOff>
    </xdr:from>
    <xdr:to>
      <xdr:col>7</xdr:col>
      <xdr:colOff>203200</xdr:colOff>
      <xdr:row>81</xdr:row>
      <xdr:rowOff>90968</xdr:rowOff>
    </xdr:to>
    <xdr:sp macro="" textlink="">
      <xdr:nvSpPr>
        <xdr:cNvPr id="214" name="円/楕円 213"/>
        <xdr:cNvSpPr/>
      </xdr:nvSpPr>
      <xdr:spPr>
        <a:xfrm>
          <a:off x="4902200" y="1387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37645</xdr:rowOff>
    </xdr:from>
    <xdr:ext cx="762000" cy="259045"/>
    <xdr:sp macro="" textlink="">
      <xdr:nvSpPr>
        <xdr:cNvPr id="215" name="人件費・物件費等の状況該当値テキスト"/>
        <xdr:cNvSpPr txBox="1"/>
      </xdr:nvSpPr>
      <xdr:spPr>
        <a:xfrm>
          <a:off x="5041900" y="1392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157,835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161982</xdr:rowOff>
    </xdr:from>
    <xdr:to>
      <xdr:col>6</xdr:col>
      <xdr:colOff>50800</xdr:colOff>
      <xdr:row>81</xdr:row>
      <xdr:rowOff>92132</xdr:rowOff>
    </xdr:to>
    <xdr:sp macro="" textlink="">
      <xdr:nvSpPr>
        <xdr:cNvPr id="216" name="円/楕円 215"/>
        <xdr:cNvSpPr/>
      </xdr:nvSpPr>
      <xdr:spPr>
        <a:xfrm>
          <a:off x="4064000" y="138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76909</xdr:rowOff>
    </xdr:from>
    <xdr:ext cx="736600" cy="259045"/>
    <xdr:sp macro="" textlink="">
      <xdr:nvSpPr>
        <xdr:cNvPr id="217" name="テキスト ボックス 216"/>
        <xdr:cNvSpPr txBox="1"/>
      </xdr:nvSpPr>
      <xdr:spPr>
        <a:xfrm>
          <a:off x="3733800" y="1396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159,282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166886</xdr:rowOff>
    </xdr:from>
    <xdr:to>
      <xdr:col>4</xdr:col>
      <xdr:colOff>533400</xdr:colOff>
      <xdr:row>81</xdr:row>
      <xdr:rowOff>97036</xdr:rowOff>
    </xdr:to>
    <xdr:sp macro="" textlink="">
      <xdr:nvSpPr>
        <xdr:cNvPr id="218" name="円/楕円 217"/>
        <xdr:cNvSpPr/>
      </xdr:nvSpPr>
      <xdr:spPr>
        <a:xfrm>
          <a:off x="3175000" y="1388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81813</xdr:rowOff>
    </xdr:from>
    <xdr:ext cx="762000" cy="259045"/>
    <xdr:sp macro="" textlink="">
      <xdr:nvSpPr>
        <xdr:cNvPr id="219" name="テキスト ボックス 218"/>
        <xdr:cNvSpPr txBox="1"/>
      </xdr:nvSpPr>
      <xdr:spPr>
        <a:xfrm>
          <a:off x="2844800" y="1396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165,378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167153</xdr:rowOff>
    </xdr:from>
    <xdr:to>
      <xdr:col>3</xdr:col>
      <xdr:colOff>330200</xdr:colOff>
      <xdr:row>81</xdr:row>
      <xdr:rowOff>97303</xdr:rowOff>
    </xdr:to>
    <xdr:sp macro="" textlink="">
      <xdr:nvSpPr>
        <xdr:cNvPr id="220" name="円/楕円 219"/>
        <xdr:cNvSpPr/>
      </xdr:nvSpPr>
      <xdr:spPr>
        <a:xfrm>
          <a:off x="2286000" y="138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82080</xdr:rowOff>
    </xdr:from>
    <xdr:ext cx="762000" cy="259045"/>
    <xdr:sp macro="" textlink="">
      <xdr:nvSpPr>
        <xdr:cNvPr id="221" name="テキスト ボックス 220"/>
        <xdr:cNvSpPr txBox="1"/>
      </xdr:nvSpPr>
      <xdr:spPr>
        <a:xfrm>
          <a:off x="1955800" y="1396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165,709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165902</xdr:rowOff>
    </xdr:from>
    <xdr:to>
      <xdr:col>2</xdr:col>
      <xdr:colOff>127000</xdr:colOff>
      <xdr:row>81</xdr:row>
      <xdr:rowOff>96052</xdr:rowOff>
    </xdr:to>
    <xdr:sp macro="" textlink="">
      <xdr:nvSpPr>
        <xdr:cNvPr id="222" name="円/楕円 221"/>
        <xdr:cNvSpPr/>
      </xdr:nvSpPr>
      <xdr:spPr>
        <a:xfrm>
          <a:off x="1397000" y="138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80829</xdr:rowOff>
    </xdr:from>
    <xdr:ext cx="762000" cy="259045"/>
    <xdr:sp macro="" textlink="">
      <xdr:nvSpPr>
        <xdr:cNvPr id="223" name="テキスト ボックス 222"/>
        <xdr:cNvSpPr txBox="1"/>
      </xdr:nvSpPr>
      <xdr:spPr>
        <a:xfrm>
          <a:off x="1066800" y="1396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国家公務員給与削減措置</a:t>
          </a:r>
          <a:r>
            <a:rPr lang="ja-JP" altLang="en-US" sz="1100" b="0" i="0" baseline="0">
              <a:solidFill>
                <a:schemeClr val="dk1"/>
              </a:solidFill>
              <a:effectLst/>
              <a:latin typeface="+mn-lt"/>
              <a:ea typeface="+mn-ea"/>
              <a:cs typeface="+mn-cs"/>
            </a:rPr>
            <a:t>終了による減が</a:t>
          </a:r>
          <a:r>
            <a:rPr lang="ja-JP" altLang="ja-JP" sz="1100" b="0" i="0" baseline="0">
              <a:solidFill>
                <a:schemeClr val="dk1"/>
              </a:solidFill>
              <a:effectLst/>
              <a:latin typeface="+mn-lt"/>
              <a:ea typeface="+mn-ea"/>
              <a:cs typeface="+mn-cs"/>
            </a:rPr>
            <a:t>大きい</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今後も人事院勧告や千葉県人事委員会勧告の実施状況を勘案し、国や千葉県に準じた方向で給与制度の適正化を図り、人件費の抑制に努める。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107104</xdr:rowOff>
    </xdr:from>
    <xdr:to>
      <xdr:col>24</xdr:col>
      <xdr:colOff>558800</xdr:colOff>
      <xdr:row>89</xdr:row>
      <xdr:rowOff>69850</xdr:rowOff>
    </xdr:to>
    <xdr:cxnSp macro="">
      <xdr:nvCxnSpPr>
        <xdr:cNvPr id="257" name="直線コネクタ 256"/>
        <xdr:cNvCxnSpPr/>
      </xdr:nvCxnSpPr>
      <xdr:spPr>
        <a:xfrm flipV="1">
          <a:off x="16179800" y="15023254"/>
          <a:ext cx="8382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69850</xdr:rowOff>
    </xdr:from>
    <xdr:to>
      <xdr:col>23</xdr:col>
      <xdr:colOff>406400</xdr:colOff>
      <xdr:row>89</xdr:row>
      <xdr:rowOff>98002</xdr:rowOff>
    </xdr:to>
    <xdr:cxnSp macro="">
      <xdr:nvCxnSpPr>
        <xdr:cNvPr id="260" name="直線コネクタ 259"/>
        <xdr:cNvCxnSpPr/>
      </xdr:nvCxnSpPr>
      <xdr:spPr>
        <a:xfrm flipV="1">
          <a:off x="15290800" y="1532890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95038</xdr:rowOff>
    </xdr:from>
    <xdr:to>
      <xdr:col>22</xdr:col>
      <xdr:colOff>203200</xdr:colOff>
      <xdr:row>89</xdr:row>
      <xdr:rowOff>98002</xdr:rowOff>
    </xdr:to>
    <xdr:cxnSp macro="">
      <xdr:nvCxnSpPr>
        <xdr:cNvPr id="263" name="直線コネクタ 262"/>
        <xdr:cNvCxnSpPr/>
      </xdr:nvCxnSpPr>
      <xdr:spPr>
        <a:xfrm>
          <a:off x="14401800" y="15011188"/>
          <a:ext cx="889000" cy="3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95038</xdr:rowOff>
    </xdr:from>
    <xdr:to>
      <xdr:col>21</xdr:col>
      <xdr:colOff>0</xdr:colOff>
      <xdr:row>87</xdr:row>
      <xdr:rowOff>99061</xdr:rowOff>
    </xdr:to>
    <xdr:cxnSp macro="">
      <xdr:nvCxnSpPr>
        <xdr:cNvPr id="266" name="直線コネクタ 265"/>
        <xdr:cNvCxnSpPr/>
      </xdr:nvCxnSpPr>
      <xdr:spPr>
        <a:xfrm flipV="1">
          <a:off x="13512800" y="15011188"/>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56304</xdr:rowOff>
    </xdr:from>
    <xdr:to>
      <xdr:col>24</xdr:col>
      <xdr:colOff>609600</xdr:colOff>
      <xdr:row>87</xdr:row>
      <xdr:rowOff>157904</xdr:rowOff>
    </xdr:to>
    <xdr:sp macro="" textlink="">
      <xdr:nvSpPr>
        <xdr:cNvPr id="276" name="円/楕円 275"/>
        <xdr:cNvSpPr/>
      </xdr:nvSpPr>
      <xdr:spPr>
        <a:xfrm>
          <a:off x="169672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28381</xdr:rowOff>
    </xdr:from>
    <xdr:ext cx="762000" cy="259045"/>
    <xdr:sp macro="" textlink="">
      <xdr:nvSpPr>
        <xdr:cNvPr id="277" name="給与水準   （国との比較）該当値テキスト"/>
        <xdr:cNvSpPr txBox="1"/>
      </xdr:nvSpPr>
      <xdr:spPr>
        <a:xfrm>
          <a:off x="17106900" y="1494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19050</xdr:rowOff>
    </xdr:from>
    <xdr:to>
      <xdr:col>23</xdr:col>
      <xdr:colOff>457200</xdr:colOff>
      <xdr:row>89</xdr:row>
      <xdr:rowOff>120650</xdr:rowOff>
    </xdr:to>
    <xdr:sp macro="" textlink="">
      <xdr:nvSpPr>
        <xdr:cNvPr id="278" name="円/楕円 277"/>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105427</xdr:rowOff>
    </xdr:from>
    <xdr:ext cx="736600" cy="259045"/>
    <xdr:sp macro="" textlink="">
      <xdr:nvSpPr>
        <xdr:cNvPr id="279" name="テキスト ボックス 278"/>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47202</xdr:rowOff>
    </xdr:from>
    <xdr:to>
      <xdr:col>22</xdr:col>
      <xdr:colOff>254000</xdr:colOff>
      <xdr:row>89</xdr:row>
      <xdr:rowOff>148802</xdr:rowOff>
    </xdr:to>
    <xdr:sp macro="" textlink="">
      <xdr:nvSpPr>
        <xdr:cNvPr id="280" name="円/楕円 279"/>
        <xdr:cNvSpPr/>
      </xdr:nvSpPr>
      <xdr:spPr>
        <a:xfrm>
          <a:off x="15240000" y="1530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133579</xdr:rowOff>
    </xdr:from>
    <xdr:ext cx="762000" cy="259045"/>
    <xdr:sp macro="" textlink="">
      <xdr:nvSpPr>
        <xdr:cNvPr id="281" name="テキスト ボックス 280"/>
        <xdr:cNvSpPr txBox="1"/>
      </xdr:nvSpPr>
      <xdr:spPr>
        <a:xfrm>
          <a:off x="14909800" y="1539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44238</xdr:rowOff>
    </xdr:from>
    <xdr:to>
      <xdr:col>21</xdr:col>
      <xdr:colOff>50800</xdr:colOff>
      <xdr:row>87</xdr:row>
      <xdr:rowOff>145838</xdr:rowOff>
    </xdr:to>
    <xdr:sp macro="" textlink="">
      <xdr:nvSpPr>
        <xdr:cNvPr id="282" name="円/楕円 281"/>
        <xdr:cNvSpPr/>
      </xdr:nvSpPr>
      <xdr:spPr>
        <a:xfrm>
          <a:off x="14351000" y="149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130615</xdr:rowOff>
    </xdr:from>
    <xdr:ext cx="762000" cy="259045"/>
    <xdr:sp macro="" textlink="">
      <xdr:nvSpPr>
        <xdr:cNvPr id="283" name="テキスト ボックス 282"/>
        <xdr:cNvSpPr txBox="1"/>
      </xdr:nvSpPr>
      <xdr:spPr>
        <a:xfrm>
          <a:off x="14020800" y="150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84" name="円/楕円 283"/>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85" name="テキスト ボックス 284"/>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市町村合併により、職員数が類似団体平均を上回っている。定員適正化計画に基づき職員数の削減を進めるとともに、組織機構及び事業の見直し等により、より適切な定員管理に努める。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69487</xdr:rowOff>
    </xdr:from>
    <xdr:to>
      <xdr:col>24</xdr:col>
      <xdr:colOff>558800</xdr:colOff>
      <xdr:row>63</xdr:row>
      <xdr:rowOff>105108</xdr:rowOff>
    </xdr:to>
    <xdr:cxnSp macro="">
      <xdr:nvCxnSpPr>
        <xdr:cNvPr id="322" name="直線コネクタ 321"/>
        <xdr:cNvCxnSpPr/>
      </xdr:nvCxnSpPr>
      <xdr:spPr>
        <a:xfrm flipV="1">
          <a:off x="16179800" y="10870837"/>
          <a:ext cx="8382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105108</xdr:rowOff>
    </xdr:from>
    <xdr:to>
      <xdr:col>23</xdr:col>
      <xdr:colOff>406400</xdr:colOff>
      <xdr:row>63</xdr:row>
      <xdr:rowOff>112002</xdr:rowOff>
    </xdr:to>
    <xdr:cxnSp macro="">
      <xdr:nvCxnSpPr>
        <xdr:cNvPr id="325" name="直線コネクタ 324"/>
        <xdr:cNvCxnSpPr/>
      </xdr:nvCxnSpPr>
      <xdr:spPr>
        <a:xfrm flipV="1">
          <a:off x="15290800" y="1090645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112002</xdr:rowOff>
    </xdr:from>
    <xdr:to>
      <xdr:col>22</xdr:col>
      <xdr:colOff>203200</xdr:colOff>
      <xdr:row>63</xdr:row>
      <xdr:rowOff>170604</xdr:rowOff>
    </xdr:to>
    <xdr:cxnSp macro="">
      <xdr:nvCxnSpPr>
        <xdr:cNvPr id="328" name="直線コネクタ 327"/>
        <xdr:cNvCxnSpPr/>
      </xdr:nvCxnSpPr>
      <xdr:spPr>
        <a:xfrm flipV="1">
          <a:off x="14401800" y="10913352"/>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170604</xdr:rowOff>
    </xdr:from>
    <xdr:to>
      <xdr:col>21</xdr:col>
      <xdr:colOff>0</xdr:colOff>
      <xdr:row>64</xdr:row>
      <xdr:rowOff>41668</xdr:rowOff>
    </xdr:to>
    <xdr:cxnSp macro="">
      <xdr:nvCxnSpPr>
        <xdr:cNvPr id="331" name="直線コネクタ 330"/>
        <xdr:cNvCxnSpPr/>
      </xdr:nvCxnSpPr>
      <xdr:spPr>
        <a:xfrm flipV="1">
          <a:off x="13512800" y="10971954"/>
          <a:ext cx="889000" cy="4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18687</xdr:rowOff>
    </xdr:from>
    <xdr:to>
      <xdr:col>24</xdr:col>
      <xdr:colOff>609600</xdr:colOff>
      <xdr:row>63</xdr:row>
      <xdr:rowOff>120287</xdr:rowOff>
    </xdr:to>
    <xdr:sp macro="" textlink="">
      <xdr:nvSpPr>
        <xdr:cNvPr id="341" name="円/楕円 340"/>
        <xdr:cNvSpPr/>
      </xdr:nvSpPr>
      <xdr:spPr>
        <a:xfrm>
          <a:off x="169672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162214</xdr:rowOff>
    </xdr:from>
    <xdr:ext cx="762000" cy="259045"/>
    <xdr:sp macro="" textlink="">
      <xdr:nvSpPr>
        <xdr:cNvPr id="342" name="定員管理の状況該当値テキスト"/>
        <xdr:cNvSpPr txBox="1"/>
      </xdr:nvSpPr>
      <xdr:spPr>
        <a:xfrm>
          <a:off x="17106900" y="107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54308</xdr:rowOff>
    </xdr:from>
    <xdr:to>
      <xdr:col>23</xdr:col>
      <xdr:colOff>457200</xdr:colOff>
      <xdr:row>63</xdr:row>
      <xdr:rowOff>155908</xdr:rowOff>
    </xdr:to>
    <xdr:sp macro="" textlink="">
      <xdr:nvSpPr>
        <xdr:cNvPr id="343" name="円/楕円 342"/>
        <xdr:cNvSpPr/>
      </xdr:nvSpPr>
      <xdr:spPr>
        <a:xfrm>
          <a:off x="16129000" y="108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140685</xdr:rowOff>
    </xdr:from>
    <xdr:ext cx="736600" cy="259045"/>
    <xdr:sp macro="" textlink="">
      <xdr:nvSpPr>
        <xdr:cNvPr id="344" name="テキスト ボックス 343"/>
        <xdr:cNvSpPr txBox="1"/>
      </xdr:nvSpPr>
      <xdr:spPr>
        <a:xfrm>
          <a:off x="15798800" y="10942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61202</xdr:rowOff>
    </xdr:from>
    <xdr:to>
      <xdr:col>22</xdr:col>
      <xdr:colOff>254000</xdr:colOff>
      <xdr:row>63</xdr:row>
      <xdr:rowOff>162802</xdr:rowOff>
    </xdr:to>
    <xdr:sp macro="" textlink="">
      <xdr:nvSpPr>
        <xdr:cNvPr id="345" name="円/楕円 344"/>
        <xdr:cNvSpPr/>
      </xdr:nvSpPr>
      <xdr:spPr>
        <a:xfrm>
          <a:off x="15240000" y="1086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147579</xdr:rowOff>
    </xdr:from>
    <xdr:ext cx="762000" cy="259045"/>
    <xdr:sp macro="" textlink="">
      <xdr:nvSpPr>
        <xdr:cNvPr id="346" name="テキスト ボックス 345"/>
        <xdr:cNvSpPr txBox="1"/>
      </xdr:nvSpPr>
      <xdr:spPr>
        <a:xfrm>
          <a:off x="14909800" y="1094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119804</xdr:rowOff>
    </xdr:from>
    <xdr:to>
      <xdr:col>21</xdr:col>
      <xdr:colOff>50800</xdr:colOff>
      <xdr:row>64</xdr:row>
      <xdr:rowOff>49954</xdr:rowOff>
    </xdr:to>
    <xdr:sp macro="" textlink="">
      <xdr:nvSpPr>
        <xdr:cNvPr id="347" name="円/楕円 346"/>
        <xdr:cNvSpPr/>
      </xdr:nvSpPr>
      <xdr:spPr>
        <a:xfrm>
          <a:off x="14351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34731</xdr:rowOff>
    </xdr:from>
    <xdr:ext cx="762000" cy="259045"/>
    <xdr:sp macro="" textlink="">
      <xdr:nvSpPr>
        <xdr:cNvPr id="348" name="テキスト ボックス 347"/>
        <xdr:cNvSpPr txBox="1"/>
      </xdr:nvSpPr>
      <xdr:spPr>
        <a:xfrm>
          <a:off x="14020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162318</xdr:rowOff>
    </xdr:from>
    <xdr:to>
      <xdr:col>19</xdr:col>
      <xdr:colOff>533400</xdr:colOff>
      <xdr:row>64</xdr:row>
      <xdr:rowOff>92468</xdr:rowOff>
    </xdr:to>
    <xdr:sp macro="" textlink="">
      <xdr:nvSpPr>
        <xdr:cNvPr id="349" name="円/楕円 348"/>
        <xdr:cNvSpPr/>
      </xdr:nvSpPr>
      <xdr:spPr>
        <a:xfrm>
          <a:off x="13462000" y="109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77245</xdr:rowOff>
    </xdr:from>
    <xdr:ext cx="762000" cy="259045"/>
    <xdr:sp macro="" textlink="">
      <xdr:nvSpPr>
        <xdr:cNvPr id="350" name="テキスト ボックス 349"/>
        <xdr:cNvSpPr txBox="1"/>
      </xdr:nvSpPr>
      <xdr:spPr>
        <a:xfrm>
          <a:off x="13131800" y="1105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緊急度・住民ニーズを的確に把握した事業の選択と、合併特例事業や過疎対策事業のように交付税措置のある有利な起債を利用することにより、類似団体平均を大きく下回っている。今後も投資事業の厳選や減債基金の積立等による実質公債費比率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13970</xdr:rowOff>
    </xdr:from>
    <xdr:to>
      <xdr:col>24</xdr:col>
      <xdr:colOff>558800</xdr:colOff>
      <xdr:row>37</xdr:row>
      <xdr:rowOff>58783</xdr:rowOff>
    </xdr:to>
    <xdr:cxnSp macro="">
      <xdr:nvCxnSpPr>
        <xdr:cNvPr id="386" name="直線コネクタ 385"/>
        <xdr:cNvCxnSpPr/>
      </xdr:nvCxnSpPr>
      <xdr:spPr>
        <a:xfrm flipV="1">
          <a:off x="16179800" y="6357620"/>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58783</xdr:rowOff>
    </xdr:from>
    <xdr:to>
      <xdr:col>23</xdr:col>
      <xdr:colOff>406400</xdr:colOff>
      <xdr:row>37</xdr:row>
      <xdr:rowOff>103596</xdr:rowOff>
    </xdr:to>
    <xdr:cxnSp macro="">
      <xdr:nvCxnSpPr>
        <xdr:cNvPr id="389" name="直線コネクタ 388"/>
        <xdr:cNvCxnSpPr/>
      </xdr:nvCxnSpPr>
      <xdr:spPr>
        <a:xfrm flipV="1">
          <a:off x="15290800" y="640243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103596</xdr:rowOff>
    </xdr:from>
    <xdr:to>
      <xdr:col>22</xdr:col>
      <xdr:colOff>203200</xdr:colOff>
      <xdr:row>37</xdr:row>
      <xdr:rowOff>138067</xdr:rowOff>
    </xdr:to>
    <xdr:cxnSp macro="">
      <xdr:nvCxnSpPr>
        <xdr:cNvPr id="392" name="直線コネクタ 391"/>
        <xdr:cNvCxnSpPr/>
      </xdr:nvCxnSpPr>
      <xdr:spPr>
        <a:xfrm flipV="1">
          <a:off x="14401800" y="644724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138067</xdr:rowOff>
    </xdr:from>
    <xdr:to>
      <xdr:col>21</xdr:col>
      <xdr:colOff>0</xdr:colOff>
      <xdr:row>38</xdr:row>
      <xdr:rowOff>1088</xdr:rowOff>
    </xdr:to>
    <xdr:cxnSp macro="">
      <xdr:nvCxnSpPr>
        <xdr:cNvPr id="395" name="直線コネクタ 394"/>
        <xdr:cNvCxnSpPr/>
      </xdr:nvCxnSpPr>
      <xdr:spPr>
        <a:xfrm flipV="1">
          <a:off x="13512800" y="648171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134620</xdr:rowOff>
    </xdr:from>
    <xdr:to>
      <xdr:col>24</xdr:col>
      <xdr:colOff>609600</xdr:colOff>
      <xdr:row>37</xdr:row>
      <xdr:rowOff>64770</xdr:rowOff>
    </xdr:to>
    <xdr:sp macro="" textlink="">
      <xdr:nvSpPr>
        <xdr:cNvPr id="405" name="円/楕円 404"/>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55897</xdr:rowOff>
    </xdr:from>
    <xdr:ext cx="762000" cy="259045"/>
    <xdr:sp macro="" textlink="">
      <xdr:nvSpPr>
        <xdr:cNvPr id="406" name="公債費負担の状況該当値テキスト"/>
        <xdr:cNvSpPr txBox="1"/>
      </xdr:nvSpPr>
      <xdr:spPr>
        <a:xfrm>
          <a:off x="17106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7983</xdr:rowOff>
    </xdr:from>
    <xdr:to>
      <xdr:col>23</xdr:col>
      <xdr:colOff>457200</xdr:colOff>
      <xdr:row>37</xdr:row>
      <xdr:rowOff>109583</xdr:rowOff>
    </xdr:to>
    <xdr:sp macro="" textlink="">
      <xdr:nvSpPr>
        <xdr:cNvPr id="407" name="円/楕円 406"/>
        <xdr:cNvSpPr/>
      </xdr:nvSpPr>
      <xdr:spPr>
        <a:xfrm>
          <a:off x="16129000" y="63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119760</xdr:rowOff>
    </xdr:from>
    <xdr:ext cx="736600" cy="259045"/>
    <xdr:sp macro="" textlink="">
      <xdr:nvSpPr>
        <xdr:cNvPr id="408" name="テキスト ボックス 407"/>
        <xdr:cNvSpPr txBox="1"/>
      </xdr:nvSpPr>
      <xdr:spPr>
        <a:xfrm>
          <a:off x="15798800" y="612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52796</xdr:rowOff>
    </xdr:from>
    <xdr:to>
      <xdr:col>22</xdr:col>
      <xdr:colOff>254000</xdr:colOff>
      <xdr:row>37</xdr:row>
      <xdr:rowOff>154396</xdr:rowOff>
    </xdr:to>
    <xdr:sp macro="" textlink="">
      <xdr:nvSpPr>
        <xdr:cNvPr id="409" name="円/楕円 408"/>
        <xdr:cNvSpPr/>
      </xdr:nvSpPr>
      <xdr:spPr>
        <a:xfrm>
          <a:off x="15240000" y="639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164573</xdr:rowOff>
    </xdr:from>
    <xdr:ext cx="762000" cy="259045"/>
    <xdr:sp macro="" textlink="">
      <xdr:nvSpPr>
        <xdr:cNvPr id="410" name="テキスト ボックス 409"/>
        <xdr:cNvSpPr txBox="1"/>
      </xdr:nvSpPr>
      <xdr:spPr>
        <a:xfrm>
          <a:off x="14909800" y="616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87267</xdr:rowOff>
    </xdr:from>
    <xdr:to>
      <xdr:col>21</xdr:col>
      <xdr:colOff>50800</xdr:colOff>
      <xdr:row>38</xdr:row>
      <xdr:rowOff>17418</xdr:rowOff>
    </xdr:to>
    <xdr:sp macro="" textlink="">
      <xdr:nvSpPr>
        <xdr:cNvPr id="411" name="円/楕円 410"/>
        <xdr:cNvSpPr/>
      </xdr:nvSpPr>
      <xdr:spPr>
        <a:xfrm>
          <a:off x="14351000" y="6430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27594</xdr:rowOff>
    </xdr:from>
    <xdr:ext cx="762000" cy="259045"/>
    <xdr:sp macro="" textlink="">
      <xdr:nvSpPr>
        <xdr:cNvPr id="412" name="テキスト ボックス 411"/>
        <xdr:cNvSpPr txBox="1"/>
      </xdr:nvSpPr>
      <xdr:spPr>
        <a:xfrm>
          <a:off x="14020800" y="61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121739</xdr:rowOff>
    </xdr:from>
    <xdr:to>
      <xdr:col>19</xdr:col>
      <xdr:colOff>533400</xdr:colOff>
      <xdr:row>38</xdr:row>
      <xdr:rowOff>51888</xdr:rowOff>
    </xdr:to>
    <xdr:sp macro="" textlink="">
      <xdr:nvSpPr>
        <xdr:cNvPr id="413" name="円/楕円 412"/>
        <xdr:cNvSpPr/>
      </xdr:nvSpPr>
      <xdr:spPr>
        <a:xfrm>
          <a:off x="134620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62066</xdr:rowOff>
    </xdr:from>
    <xdr:ext cx="762000" cy="259045"/>
    <xdr:sp macro="" textlink="">
      <xdr:nvSpPr>
        <xdr:cNvPr id="414" name="テキスト ボックス 413"/>
        <xdr:cNvSpPr txBox="1"/>
      </xdr:nvSpPr>
      <xdr:spPr>
        <a:xfrm>
          <a:off x="13131800" y="623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大きく下回っている主な要因としては、合併算定替の特例による普通交付税の増額に伴う標準財政規模の増、財政調整基金及び減債基金の積立による充当可能基金の額等があげられる。今後も、後世への負担の軽減と財政構造の弾力性の確保のための減債基金への積立や、公共施設再編を見据えた公共施設等再編整備基金への積立を行うなど、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169566</xdr:rowOff>
    </xdr:from>
    <xdr:to>
      <xdr:col>22</xdr:col>
      <xdr:colOff>203200</xdr:colOff>
      <xdr:row>14</xdr:row>
      <xdr:rowOff>34713</xdr:rowOff>
    </xdr:to>
    <xdr:cxnSp macro="">
      <xdr:nvCxnSpPr>
        <xdr:cNvPr id="448" name="直線コネクタ 447"/>
        <xdr:cNvCxnSpPr/>
      </xdr:nvCxnSpPr>
      <xdr:spPr>
        <a:xfrm flipV="1">
          <a:off x="14401800" y="2398416"/>
          <a:ext cx="889000" cy="3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22951</xdr:rowOff>
    </xdr:from>
    <xdr:ext cx="762000" cy="259045"/>
    <xdr:sp macro="" textlink="">
      <xdr:nvSpPr>
        <xdr:cNvPr id="449" name="将来負担の状況平均値テキスト"/>
        <xdr:cNvSpPr txBox="1"/>
      </xdr:nvSpPr>
      <xdr:spPr>
        <a:xfrm>
          <a:off x="17106900" y="242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34713</xdr:rowOff>
    </xdr:from>
    <xdr:to>
      <xdr:col>21</xdr:col>
      <xdr:colOff>0</xdr:colOff>
      <xdr:row>14</xdr:row>
      <xdr:rowOff>94234</xdr:rowOff>
    </xdr:to>
    <xdr:cxnSp macro="">
      <xdr:nvCxnSpPr>
        <xdr:cNvPr id="451" name="直線コネクタ 450"/>
        <xdr:cNvCxnSpPr/>
      </xdr:nvCxnSpPr>
      <xdr:spPr>
        <a:xfrm flipV="1">
          <a:off x="13512800" y="2435013"/>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97123</xdr:rowOff>
    </xdr:from>
    <xdr:to>
      <xdr:col>22</xdr:col>
      <xdr:colOff>254000</xdr:colOff>
      <xdr:row>15</xdr:row>
      <xdr:rowOff>27273</xdr:rowOff>
    </xdr:to>
    <xdr:sp macro="" textlink="">
      <xdr:nvSpPr>
        <xdr:cNvPr id="454" name="フローチャート : 判断 453"/>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5" name="テキスト ボックス 454"/>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123063</xdr:rowOff>
    </xdr:from>
    <xdr:to>
      <xdr:col>21</xdr:col>
      <xdr:colOff>50800</xdr:colOff>
      <xdr:row>15</xdr:row>
      <xdr:rowOff>53213</xdr:rowOff>
    </xdr:to>
    <xdr:sp macro="" textlink="">
      <xdr:nvSpPr>
        <xdr:cNvPr id="456" name="フローチャート : 判断 455"/>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7" name="テキスト ボックス 456"/>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58" name="フローチャート : 判断 457"/>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59" name="テキスト ボックス 458"/>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13</xdr:row>
      <xdr:rowOff>118766</xdr:rowOff>
    </xdr:from>
    <xdr:to>
      <xdr:col>22</xdr:col>
      <xdr:colOff>254000</xdr:colOff>
      <xdr:row>14</xdr:row>
      <xdr:rowOff>48916</xdr:rowOff>
    </xdr:to>
    <xdr:sp macro="" textlink="">
      <xdr:nvSpPr>
        <xdr:cNvPr id="465" name="円/楕円 464"/>
        <xdr:cNvSpPr/>
      </xdr:nvSpPr>
      <xdr:spPr>
        <a:xfrm>
          <a:off x="15240000" y="234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59093</xdr:rowOff>
    </xdr:from>
    <xdr:ext cx="762000" cy="259045"/>
    <xdr:sp macro="" textlink="">
      <xdr:nvSpPr>
        <xdr:cNvPr id="466" name="テキスト ボックス 465"/>
        <xdr:cNvSpPr txBox="1"/>
      </xdr:nvSpPr>
      <xdr:spPr>
        <a:xfrm>
          <a:off x="14909800" y="211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155363</xdr:rowOff>
    </xdr:from>
    <xdr:to>
      <xdr:col>21</xdr:col>
      <xdr:colOff>50800</xdr:colOff>
      <xdr:row>14</xdr:row>
      <xdr:rowOff>85513</xdr:rowOff>
    </xdr:to>
    <xdr:sp macro="" textlink="">
      <xdr:nvSpPr>
        <xdr:cNvPr id="467" name="円/楕円 466"/>
        <xdr:cNvSpPr/>
      </xdr:nvSpPr>
      <xdr:spPr>
        <a:xfrm>
          <a:off x="14351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95690</xdr:rowOff>
    </xdr:from>
    <xdr:ext cx="762000" cy="259045"/>
    <xdr:sp macro="" textlink="">
      <xdr:nvSpPr>
        <xdr:cNvPr id="468" name="テキスト ボックス 467"/>
        <xdr:cNvSpPr txBox="1"/>
      </xdr:nvSpPr>
      <xdr:spPr>
        <a:xfrm>
          <a:off x="14020800" y="21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43434</xdr:rowOff>
    </xdr:from>
    <xdr:to>
      <xdr:col>19</xdr:col>
      <xdr:colOff>533400</xdr:colOff>
      <xdr:row>14</xdr:row>
      <xdr:rowOff>145034</xdr:rowOff>
    </xdr:to>
    <xdr:sp macro="" textlink="">
      <xdr:nvSpPr>
        <xdr:cNvPr id="469" name="円/楕円 468"/>
        <xdr:cNvSpPr/>
      </xdr:nvSpPr>
      <xdr:spPr>
        <a:xfrm>
          <a:off x="13462000" y="2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155211</xdr:rowOff>
    </xdr:from>
    <xdr:ext cx="762000" cy="259045"/>
    <xdr:sp macro="" textlink="">
      <xdr:nvSpPr>
        <xdr:cNvPr id="470" name="テキスト ボックス 469"/>
        <xdr:cNvSpPr txBox="1"/>
      </xdr:nvSpPr>
      <xdr:spPr>
        <a:xfrm>
          <a:off x="13131800" y="221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41,675
41,348
230.22
25,193,889
23,787,539
1,279,553
15,646,523
28,654,418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職員数が類似団体と比較して大きく上回っているために、経常収支比率の人件費分が高くなっている。これは、市町村合併による旧団体からの職員を引き継いだことが大きな要因で、今後職員の定員適正化計画の取り組みにより、新規採用の抑制（一般行政職については、定年退職者の概ね</a:t>
          </a:r>
          <a:r>
            <a:rPr lang="en-US" altLang="ja-JP" sz="1100" b="0" i="0" baseline="0">
              <a:solidFill>
                <a:schemeClr val="dk1"/>
              </a:solidFill>
              <a:effectLst/>
              <a:latin typeface="+mn-lt"/>
              <a:ea typeface="+mn-ea"/>
              <a:cs typeface="+mn-cs"/>
            </a:rPr>
            <a:t>1/10</a:t>
          </a:r>
          <a:r>
            <a:rPr lang="ja-JP" altLang="ja-JP" sz="1100" b="0" i="0" baseline="0">
              <a:solidFill>
                <a:schemeClr val="dk1"/>
              </a:solidFill>
              <a:effectLst/>
              <a:latin typeface="+mn-lt"/>
              <a:ea typeface="+mn-ea"/>
              <a:cs typeface="+mn-cs"/>
            </a:rPr>
            <a:t>採用）を図る等、長期的視点に立った定員管理に努める。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56134</xdr:rowOff>
    </xdr:from>
    <xdr:to>
      <xdr:col>7</xdr:col>
      <xdr:colOff>15875</xdr:colOff>
      <xdr:row>37</xdr:row>
      <xdr:rowOff>78994</xdr:rowOff>
    </xdr:to>
    <xdr:cxnSp macro="">
      <xdr:nvCxnSpPr>
        <xdr:cNvPr id="63" name="直線コネクタ 62"/>
        <xdr:cNvCxnSpPr/>
      </xdr:nvCxnSpPr>
      <xdr:spPr>
        <a:xfrm flipV="1">
          <a:off x="3987800" y="63997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78994</xdr:rowOff>
    </xdr:from>
    <xdr:to>
      <xdr:col>5</xdr:col>
      <xdr:colOff>549275</xdr:colOff>
      <xdr:row>37</xdr:row>
      <xdr:rowOff>106426</xdr:rowOff>
    </xdr:to>
    <xdr:cxnSp macro="">
      <xdr:nvCxnSpPr>
        <xdr:cNvPr id="66" name="直線コネクタ 65"/>
        <xdr:cNvCxnSpPr/>
      </xdr:nvCxnSpPr>
      <xdr:spPr>
        <a:xfrm flipV="1">
          <a:off x="3098800" y="6422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78994</xdr:rowOff>
    </xdr:from>
    <xdr:to>
      <xdr:col>4</xdr:col>
      <xdr:colOff>346075</xdr:colOff>
      <xdr:row>37</xdr:row>
      <xdr:rowOff>106426</xdr:rowOff>
    </xdr:to>
    <xdr:cxnSp macro="">
      <xdr:nvCxnSpPr>
        <xdr:cNvPr id="69" name="直線コネクタ 68"/>
        <xdr:cNvCxnSpPr/>
      </xdr:nvCxnSpPr>
      <xdr:spPr>
        <a:xfrm>
          <a:off x="2209800" y="6422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78994</xdr:rowOff>
    </xdr:from>
    <xdr:to>
      <xdr:col>3</xdr:col>
      <xdr:colOff>142875</xdr:colOff>
      <xdr:row>38</xdr:row>
      <xdr:rowOff>53848</xdr:rowOff>
    </xdr:to>
    <xdr:cxnSp macro="">
      <xdr:nvCxnSpPr>
        <xdr:cNvPr id="72" name="直線コネクタ 71"/>
        <xdr:cNvCxnSpPr/>
      </xdr:nvCxnSpPr>
      <xdr:spPr>
        <a:xfrm flipV="1">
          <a:off x="1320800" y="642264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14241</xdr:rowOff>
    </xdr:from>
    <xdr:ext cx="762000" cy="259045"/>
    <xdr:sp macro="" textlink="">
      <xdr:nvSpPr>
        <xdr:cNvPr id="76" name="テキスト ボックス 75"/>
        <xdr:cNvSpPr txBox="1"/>
      </xdr:nvSpPr>
      <xdr:spPr>
        <a:xfrm>
          <a:off x="939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5334</xdr:rowOff>
    </xdr:from>
    <xdr:to>
      <xdr:col>7</xdr:col>
      <xdr:colOff>66675</xdr:colOff>
      <xdr:row>37</xdr:row>
      <xdr:rowOff>106934</xdr:rowOff>
    </xdr:to>
    <xdr:sp macro="" textlink="">
      <xdr:nvSpPr>
        <xdr:cNvPr id="82" name="円/楕円 81"/>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148861</xdr:rowOff>
    </xdr:from>
    <xdr:ext cx="762000" cy="259045"/>
    <xdr:sp macro="" textlink="">
      <xdr:nvSpPr>
        <xdr:cNvPr id="83" name="人件費該当値テキスト"/>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28194</xdr:rowOff>
    </xdr:from>
    <xdr:to>
      <xdr:col>5</xdr:col>
      <xdr:colOff>600075</xdr:colOff>
      <xdr:row>37</xdr:row>
      <xdr:rowOff>129794</xdr:rowOff>
    </xdr:to>
    <xdr:sp macro="" textlink="">
      <xdr:nvSpPr>
        <xdr:cNvPr id="84" name="円/楕円 83"/>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114571</xdr:rowOff>
    </xdr:from>
    <xdr:ext cx="736600" cy="259045"/>
    <xdr:sp macro="" textlink="">
      <xdr:nvSpPr>
        <xdr:cNvPr id="85" name="テキスト ボックス 84"/>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55626</xdr:rowOff>
    </xdr:from>
    <xdr:to>
      <xdr:col>4</xdr:col>
      <xdr:colOff>396875</xdr:colOff>
      <xdr:row>37</xdr:row>
      <xdr:rowOff>157226</xdr:rowOff>
    </xdr:to>
    <xdr:sp macro="" textlink="">
      <xdr:nvSpPr>
        <xdr:cNvPr id="86" name="円/楕円 85"/>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142003</xdr:rowOff>
    </xdr:from>
    <xdr:ext cx="762000" cy="259045"/>
    <xdr:sp macro="" textlink="">
      <xdr:nvSpPr>
        <xdr:cNvPr id="87" name="テキスト ボックス 86"/>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28194</xdr:rowOff>
    </xdr:from>
    <xdr:to>
      <xdr:col>3</xdr:col>
      <xdr:colOff>193675</xdr:colOff>
      <xdr:row>37</xdr:row>
      <xdr:rowOff>129794</xdr:rowOff>
    </xdr:to>
    <xdr:sp macro="" textlink="">
      <xdr:nvSpPr>
        <xdr:cNvPr id="88" name="円/楕円 87"/>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114571</xdr:rowOff>
    </xdr:from>
    <xdr:ext cx="762000" cy="259045"/>
    <xdr:sp macro="" textlink="">
      <xdr:nvSpPr>
        <xdr:cNvPr id="89" name="テキスト ボックス 88"/>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xdr:rowOff>
    </xdr:from>
    <xdr:to>
      <xdr:col>1</xdr:col>
      <xdr:colOff>676275</xdr:colOff>
      <xdr:row>38</xdr:row>
      <xdr:rowOff>104648</xdr:rowOff>
    </xdr:to>
    <xdr:sp macro="" textlink="">
      <xdr:nvSpPr>
        <xdr:cNvPr id="90" name="円/楕円 89"/>
        <xdr:cNvSpPr/>
      </xdr:nvSpPr>
      <xdr:spPr>
        <a:xfrm>
          <a:off x="1270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89425</xdr:rowOff>
    </xdr:from>
    <xdr:ext cx="762000" cy="259045"/>
    <xdr:sp macro="" textlink="">
      <xdr:nvSpPr>
        <xdr:cNvPr id="91" name="テキスト ボックス 90"/>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物件費に係る経常収支比率</a:t>
          </a:r>
          <a:r>
            <a:rPr lang="ja-JP" altLang="en-US" sz="1100" b="0" i="0" baseline="0">
              <a:solidFill>
                <a:schemeClr val="dk1"/>
              </a:solidFill>
              <a:effectLst/>
              <a:latin typeface="+mn-lt"/>
              <a:ea typeface="+mn-ea"/>
              <a:cs typeface="+mn-cs"/>
            </a:rPr>
            <a:t>が高い要因は</a:t>
          </a:r>
          <a:r>
            <a:rPr lang="ja-JP" altLang="ja-JP" sz="1100" b="0" i="0" baseline="0">
              <a:solidFill>
                <a:schemeClr val="dk1"/>
              </a:solidFill>
              <a:effectLst/>
              <a:latin typeface="+mn-lt"/>
              <a:ea typeface="+mn-ea"/>
              <a:cs typeface="+mn-cs"/>
            </a:rPr>
            <a:t>、主に公共施設の管理運営費が高くなっているためである。これは、市町村合併時に合併前と変わらない住民サービスを維持するため、旧団体運営施設を合併後も継続し、類似団体に比べ公共施設数が多くなっているからである。今後は、民間委託や指定管理者制度の導入などによる効率的運営に努めるとともに、</a:t>
          </a:r>
          <a:r>
            <a:rPr lang="ja-JP" altLang="en-US" sz="1100" b="0" i="0" baseline="0">
              <a:solidFill>
                <a:schemeClr val="dk1"/>
              </a:solidFill>
              <a:effectLst/>
              <a:latin typeface="+mn-lt"/>
              <a:ea typeface="+mn-ea"/>
              <a:cs typeface="+mn-cs"/>
            </a:rPr>
            <a:t>公共施設再編計画を策定し、</a:t>
          </a:r>
          <a:r>
            <a:rPr lang="ja-JP" altLang="ja-JP" sz="1100" b="0" i="0" baseline="0">
              <a:solidFill>
                <a:schemeClr val="dk1"/>
              </a:solidFill>
              <a:effectLst/>
              <a:latin typeface="+mn-lt"/>
              <a:ea typeface="+mn-ea"/>
              <a:cs typeface="+mn-cs"/>
            </a:rPr>
            <a:t>公共施設の再編を</a:t>
          </a:r>
          <a:r>
            <a:rPr lang="ja-JP" altLang="en-US" sz="1100" b="0" i="0" baseline="0">
              <a:solidFill>
                <a:schemeClr val="dk1"/>
              </a:solidFill>
              <a:effectLst/>
              <a:latin typeface="+mn-lt"/>
              <a:ea typeface="+mn-ea"/>
              <a:cs typeface="+mn-cs"/>
            </a:rPr>
            <a:t>行っていく</a:t>
          </a:r>
          <a:r>
            <a:rPr lang="ja-JP" altLang="ja-JP" sz="1100" b="0" i="0" baseline="0">
              <a:solidFill>
                <a:schemeClr val="dk1"/>
              </a:solidFill>
              <a:effectLst/>
              <a:latin typeface="+mn-lt"/>
              <a:ea typeface="+mn-ea"/>
              <a:cs typeface="+mn-cs"/>
            </a:rPr>
            <a:t>方針である。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99786</xdr:rowOff>
    </xdr:to>
    <xdr:cxnSp macro="">
      <xdr:nvCxnSpPr>
        <xdr:cNvPr id="126" name="直線コネクタ 125"/>
        <xdr:cNvCxnSpPr/>
      </xdr:nvCxnSpPr>
      <xdr:spPr>
        <a:xfrm flipV="1">
          <a:off x="15671800" y="28321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45357</xdr:rowOff>
    </xdr:from>
    <xdr:to>
      <xdr:col>22</xdr:col>
      <xdr:colOff>565150</xdr:colOff>
      <xdr:row>16</xdr:row>
      <xdr:rowOff>99786</xdr:rowOff>
    </xdr:to>
    <xdr:cxnSp macro="">
      <xdr:nvCxnSpPr>
        <xdr:cNvPr id="129" name="直線コネクタ 128"/>
        <xdr:cNvCxnSpPr/>
      </xdr:nvCxnSpPr>
      <xdr:spPr>
        <a:xfrm>
          <a:off x="14782800" y="2788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16</xdr:row>
      <xdr:rowOff>67129</xdr:rowOff>
    </xdr:to>
    <xdr:cxnSp macro="">
      <xdr:nvCxnSpPr>
        <xdr:cNvPr id="132" name="直線コネクタ 131"/>
        <xdr:cNvCxnSpPr/>
      </xdr:nvCxnSpPr>
      <xdr:spPr>
        <a:xfrm flipV="1">
          <a:off x="13893800" y="2788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67129</xdr:rowOff>
    </xdr:from>
    <xdr:to>
      <xdr:col>20</xdr:col>
      <xdr:colOff>158750</xdr:colOff>
      <xdr:row>16</xdr:row>
      <xdr:rowOff>67129</xdr:rowOff>
    </xdr:to>
    <xdr:cxnSp macro="">
      <xdr:nvCxnSpPr>
        <xdr:cNvPr id="135" name="直線コネクタ 134"/>
        <xdr:cNvCxnSpPr/>
      </xdr:nvCxnSpPr>
      <xdr:spPr>
        <a:xfrm>
          <a:off x="13004800" y="2810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5" name="円/楕円 144"/>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6"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48986</xdr:rowOff>
    </xdr:from>
    <xdr:to>
      <xdr:col>22</xdr:col>
      <xdr:colOff>615950</xdr:colOff>
      <xdr:row>16</xdr:row>
      <xdr:rowOff>150586</xdr:rowOff>
    </xdr:to>
    <xdr:sp macro="" textlink="">
      <xdr:nvSpPr>
        <xdr:cNvPr id="147" name="円/楕円 146"/>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48" name="テキスト ボックス 147"/>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166007</xdr:rowOff>
    </xdr:from>
    <xdr:to>
      <xdr:col>21</xdr:col>
      <xdr:colOff>412750</xdr:colOff>
      <xdr:row>16</xdr:row>
      <xdr:rowOff>96157</xdr:rowOff>
    </xdr:to>
    <xdr:sp macro="" textlink="">
      <xdr:nvSpPr>
        <xdr:cNvPr id="149" name="円/楕円 148"/>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80934</xdr:rowOff>
    </xdr:from>
    <xdr:ext cx="762000" cy="259045"/>
    <xdr:sp macro="" textlink="">
      <xdr:nvSpPr>
        <xdr:cNvPr id="150" name="テキスト ボックス 149"/>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16329</xdr:rowOff>
    </xdr:from>
    <xdr:to>
      <xdr:col>20</xdr:col>
      <xdr:colOff>209550</xdr:colOff>
      <xdr:row>16</xdr:row>
      <xdr:rowOff>117929</xdr:rowOff>
    </xdr:to>
    <xdr:sp macro="" textlink="">
      <xdr:nvSpPr>
        <xdr:cNvPr id="151" name="円/楕円 150"/>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102706</xdr:rowOff>
    </xdr:from>
    <xdr:ext cx="762000" cy="259045"/>
    <xdr:sp macro="" textlink="">
      <xdr:nvSpPr>
        <xdr:cNvPr id="152" name="テキスト ボックス 151"/>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53" name="円/楕円 152"/>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102706</xdr:rowOff>
    </xdr:from>
    <xdr:ext cx="762000" cy="259045"/>
    <xdr:sp macro="" textlink="">
      <xdr:nvSpPr>
        <xdr:cNvPr id="154" name="テキスト ボックス 153"/>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の決算額は児童手当の新設などにより増加しているが、扶助費に係る経常収支比率は合併以降ほぼ横ばいで推移している。現状、類似団体との比較では財政への影響は小さいと言えるが、これは普通交付税算定の優遇措置によるところが大きい。優遇措置の終了や社会保障経費自体の増加傾向により、財政の圧迫が予想されるため、国の動向に注意しながら、随時対応を検討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53</xdr:row>
      <xdr:rowOff>158750</xdr:rowOff>
    </xdr:to>
    <xdr:cxnSp macro="">
      <xdr:nvCxnSpPr>
        <xdr:cNvPr id="187" name="直線コネクタ 186"/>
        <xdr:cNvCxnSpPr/>
      </xdr:nvCxnSpPr>
      <xdr:spPr>
        <a:xfrm>
          <a:off x="3987800" y="9232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146050</xdr:rowOff>
    </xdr:to>
    <xdr:cxnSp macro="">
      <xdr:nvCxnSpPr>
        <xdr:cNvPr id="190" name="直線コネクタ 189"/>
        <xdr:cNvCxnSpPr/>
      </xdr:nvCxnSpPr>
      <xdr:spPr>
        <a:xfrm>
          <a:off x="3098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57150</xdr:rowOff>
    </xdr:from>
    <xdr:to>
      <xdr:col>4</xdr:col>
      <xdr:colOff>346075</xdr:colOff>
      <xdr:row>53</xdr:row>
      <xdr:rowOff>107950</xdr:rowOff>
    </xdr:to>
    <xdr:cxnSp macro="">
      <xdr:nvCxnSpPr>
        <xdr:cNvPr id="193" name="直線コネクタ 192"/>
        <xdr:cNvCxnSpPr/>
      </xdr:nvCxnSpPr>
      <xdr:spPr>
        <a:xfrm>
          <a:off x="2209800" y="914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57150</xdr:rowOff>
    </xdr:from>
    <xdr:to>
      <xdr:col>3</xdr:col>
      <xdr:colOff>142875</xdr:colOff>
      <xdr:row>53</xdr:row>
      <xdr:rowOff>57150</xdr:rowOff>
    </xdr:to>
    <xdr:cxnSp macro="">
      <xdr:nvCxnSpPr>
        <xdr:cNvPr id="196" name="直線コネクタ 195"/>
        <xdr:cNvCxnSpPr/>
      </xdr:nvCxnSpPr>
      <xdr:spPr>
        <a:xfrm>
          <a:off x="1320800" y="914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107950</xdr:rowOff>
    </xdr:from>
    <xdr:to>
      <xdr:col>7</xdr:col>
      <xdr:colOff>66675</xdr:colOff>
      <xdr:row>54</xdr:row>
      <xdr:rowOff>38100</xdr:rowOff>
    </xdr:to>
    <xdr:sp macro="" textlink="">
      <xdr:nvSpPr>
        <xdr:cNvPr id="206" name="円/楕円 205"/>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124477</xdr:rowOff>
    </xdr:from>
    <xdr:ext cx="762000" cy="259045"/>
    <xdr:sp macro="" textlink="">
      <xdr:nvSpPr>
        <xdr:cNvPr id="207" name="扶助費該当値テキスト"/>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8" name="円/楕円 207"/>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09" name="テキスト ボックス 208"/>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10" name="円/楕円 209"/>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11" name="テキスト ボックス 210"/>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6350</xdr:rowOff>
    </xdr:from>
    <xdr:to>
      <xdr:col>3</xdr:col>
      <xdr:colOff>193675</xdr:colOff>
      <xdr:row>53</xdr:row>
      <xdr:rowOff>107950</xdr:rowOff>
    </xdr:to>
    <xdr:sp macro="" textlink="">
      <xdr:nvSpPr>
        <xdr:cNvPr id="212" name="円/楕円 211"/>
        <xdr:cNvSpPr/>
      </xdr:nvSpPr>
      <xdr:spPr>
        <a:xfrm>
          <a:off x="2159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118127</xdr:rowOff>
    </xdr:from>
    <xdr:ext cx="762000" cy="259045"/>
    <xdr:sp macro="" textlink="">
      <xdr:nvSpPr>
        <xdr:cNvPr id="213" name="テキスト ボックス 212"/>
        <xdr:cNvSpPr txBox="1"/>
      </xdr:nvSpPr>
      <xdr:spPr>
        <a:xfrm>
          <a:off x="1828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6350</xdr:rowOff>
    </xdr:from>
    <xdr:to>
      <xdr:col>1</xdr:col>
      <xdr:colOff>676275</xdr:colOff>
      <xdr:row>53</xdr:row>
      <xdr:rowOff>107950</xdr:rowOff>
    </xdr:to>
    <xdr:sp macro="" textlink="">
      <xdr:nvSpPr>
        <xdr:cNvPr id="214" name="円/楕円 213"/>
        <xdr:cNvSpPr/>
      </xdr:nvSpPr>
      <xdr:spPr>
        <a:xfrm>
          <a:off x="1270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118127</xdr:rowOff>
    </xdr:from>
    <xdr:ext cx="762000" cy="259045"/>
    <xdr:sp macro="" textlink="">
      <xdr:nvSpPr>
        <xdr:cNvPr id="215" name="テキスト ボックス 214"/>
        <xdr:cNvSpPr txBox="1"/>
      </xdr:nvSpPr>
      <xdr:spPr>
        <a:xfrm>
          <a:off x="939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の主な内容は、国民健康保険特別会計、後期高齢者医療特別会計、介護保険特別会計への繰出金である。その他に係る経常収支比率は、類似団体平均よりも良好な数値で推移しているが、決算額自体は増加している。これは、医療費の増加や所得の減少など構造的な要因が原因であるため、解決は非常に困難であるが、予防事業等の実施により繰出増加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54610</xdr:rowOff>
    </xdr:from>
    <xdr:to>
      <xdr:col>24</xdr:col>
      <xdr:colOff>31750</xdr:colOff>
      <xdr:row>55</xdr:row>
      <xdr:rowOff>62230</xdr:rowOff>
    </xdr:to>
    <xdr:cxnSp macro="">
      <xdr:nvCxnSpPr>
        <xdr:cNvPr id="248" name="直線コネクタ 247"/>
        <xdr:cNvCxnSpPr/>
      </xdr:nvCxnSpPr>
      <xdr:spPr>
        <a:xfrm flipV="1">
          <a:off x="15671800" y="9484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55</xdr:row>
      <xdr:rowOff>62230</xdr:rowOff>
    </xdr:to>
    <xdr:cxnSp macro="">
      <xdr:nvCxnSpPr>
        <xdr:cNvPr id="251" name="直線コネクタ 250"/>
        <xdr:cNvCxnSpPr/>
      </xdr:nvCxnSpPr>
      <xdr:spPr>
        <a:xfrm>
          <a:off x="14782800" y="9446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55</xdr:row>
      <xdr:rowOff>16510</xdr:rowOff>
    </xdr:to>
    <xdr:cxnSp macro="">
      <xdr:nvCxnSpPr>
        <xdr:cNvPr id="254" name="直線コネクタ 253"/>
        <xdr:cNvCxnSpPr/>
      </xdr:nvCxnSpPr>
      <xdr:spPr>
        <a:xfrm>
          <a:off x="13893800" y="9408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55</xdr:row>
      <xdr:rowOff>31750</xdr:rowOff>
    </xdr:to>
    <xdr:cxnSp macro="">
      <xdr:nvCxnSpPr>
        <xdr:cNvPr id="257" name="直線コネクタ 256"/>
        <xdr:cNvCxnSpPr/>
      </xdr:nvCxnSpPr>
      <xdr:spPr>
        <a:xfrm flipV="1">
          <a:off x="13004800" y="9408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9" name="テキスト ボックス 258"/>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1" name="テキスト ボックス 260"/>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67" name="円/楕円 266"/>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20337</xdr:rowOff>
    </xdr:from>
    <xdr:ext cx="762000" cy="259045"/>
    <xdr:sp macro="" textlink="">
      <xdr:nvSpPr>
        <xdr:cNvPr id="268" name="その他該当値テキスト"/>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11430</xdr:rowOff>
    </xdr:from>
    <xdr:to>
      <xdr:col>22</xdr:col>
      <xdr:colOff>615950</xdr:colOff>
      <xdr:row>55</xdr:row>
      <xdr:rowOff>113030</xdr:rowOff>
    </xdr:to>
    <xdr:sp macro="" textlink="">
      <xdr:nvSpPr>
        <xdr:cNvPr id="269" name="円/楕円 268"/>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123207</xdr:rowOff>
    </xdr:from>
    <xdr:ext cx="736600" cy="259045"/>
    <xdr:sp macro="" textlink="">
      <xdr:nvSpPr>
        <xdr:cNvPr id="270" name="テキスト ボックス 269"/>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137160</xdr:rowOff>
    </xdr:from>
    <xdr:to>
      <xdr:col>21</xdr:col>
      <xdr:colOff>412750</xdr:colOff>
      <xdr:row>55</xdr:row>
      <xdr:rowOff>67310</xdr:rowOff>
    </xdr:to>
    <xdr:sp macro="" textlink="">
      <xdr:nvSpPr>
        <xdr:cNvPr id="271" name="円/楕円 270"/>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77487</xdr:rowOff>
    </xdr:from>
    <xdr:ext cx="762000" cy="259045"/>
    <xdr:sp macro="" textlink="">
      <xdr:nvSpPr>
        <xdr:cNvPr id="272" name="テキスト ボックス 271"/>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99060</xdr:rowOff>
    </xdr:from>
    <xdr:to>
      <xdr:col>20</xdr:col>
      <xdr:colOff>209550</xdr:colOff>
      <xdr:row>55</xdr:row>
      <xdr:rowOff>29210</xdr:rowOff>
    </xdr:to>
    <xdr:sp macro="" textlink="">
      <xdr:nvSpPr>
        <xdr:cNvPr id="273" name="円/楕円 272"/>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39387</xdr:rowOff>
    </xdr:from>
    <xdr:ext cx="762000" cy="259045"/>
    <xdr:sp macro="" textlink="">
      <xdr:nvSpPr>
        <xdr:cNvPr id="274" name="テキスト ボックス 273"/>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75" name="円/楕円 274"/>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76" name="テキスト ボックス 275"/>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係る経常収支比率は、概ね類似団体平均程度となっている。補助費等の内訳を見ると一部事務組合への負担金が高くなっているが、これは他団体との共同処理事業が多く、設立組合数が多くなっているためである。また、各種団体や事業に対する補助交付金も高くなっており、引き続き、効果等を検討のうえ不適当な補助金等の見直しや廃止を行う方針である。 </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21844</xdr:rowOff>
    </xdr:from>
    <xdr:to>
      <xdr:col>24</xdr:col>
      <xdr:colOff>31750</xdr:colOff>
      <xdr:row>36</xdr:row>
      <xdr:rowOff>26416</xdr:rowOff>
    </xdr:to>
    <xdr:cxnSp macro="">
      <xdr:nvCxnSpPr>
        <xdr:cNvPr id="306" name="直線コネクタ 305"/>
        <xdr:cNvCxnSpPr/>
      </xdr:nvCxnSpPr>
      <xdr:spPr>
        <a:xfrm>
          <a:off x="15671800" y="61940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30988</xdr:rowOff>
    </xdr:to>
    <xdr:cxnSp macro="">
      <xdr:nvCxnSpPr>
        <xdr:cNvPr id="309" name="直線コネクタ 308"/>
        <xdr:cNvCxnSpPr/>
      </xdr:nvCxnSpPr>
      <xdr:spPr>
        <a:xfrm flipV="1">
          <a:off x="14782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35560</xdr:rowOff>
    </xdr:to>
    <xdr:cxnSp macro="">
      <xdr:nvCxnSpPr>
        <xdr:cNvPr id="312" name="直線コネクタ 311"/>
        <xdr:cNvCxnSpPr/>
      </xdr:nvCxnSpPr>
      <xdr:spPr>
        <a:xfrm flipV="1">
          <a:off x="13893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117856</xdr:rowOff>
    </xdr:to>
    <xdr:cxnSp macro="">
      <xdr:nvCxnSpPr>
        <xdr:cNvPr id="315" name="直線コネクタ 314"/>
        <xdr:cNvCxnSpPr/>
      </xdr:nvCxnSpPr>
      <xdr:spPr>
        <a:xfrm flipV="1">
          <a:off x="13004800" y="62077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19" name="テキスト ボックス 318"/>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25" name="円/楕円 324"/>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163593</xdr:rowOff>
    </xdr:from>
    <xdr:ext cx="762000" cy="259045"/>
    <xdr:sp macro="" textlink="">
      <xdr:nvSpPr>
        <xdr:cNvPr id="326"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27" name="円/楕円 326"/>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28" name="テキスト ボックス 327"/>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29" name="円/楕円 328"/>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30" name="テキスト ボックス 329"/>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31" name="円/楕円 330"/>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32" name="テキスト ボックス 331"/>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33" name="円/楕円 332"/>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34" name="テキスト ボックス 33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千葉県市町村平均を上回っている。近年実施した教育施設建設事業を主要因としているが、後世への負担の軽減と財政構造の弾力性の確保のため、減債基金への積立を行うなど、財政の健全化に努める。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14605</xdr:rowOff>
    </xdr:from>
    <xdr:to>
      <xdr:col>7</xdr:col>
      <xdr:colOff>15875</xdr:colOff>
      <xdr:row>75</xdr:row>
      <xdr:rowOff>14605</xdr:rowOff>
    </xdr:to>
    <xdr:cxnSp macro="">
      <xdr:nvCxnSpPr>
        <xdr:cNvPr id="366" name="直線コネクタ 365"/>
        <xdr:cNvCxnSpPr/>
      </xdr:nvCxnSpPr>
      <xdr:spPr>
        <a:xfrm>
          <a:off x="3987800" y="12873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xdr:rowOff>
    </xdr:from>
    <xdr:to>
      <xdr:col>5</xdr:col>
      <xdr:colOff>549275</xdr:colOff>
      <xdr:row>75</xdr:row>
      <xdr:rowOff>18415</xdr:rowOff>
    </xdr:to>
    <xdr:cxnSp macro="">
      <xdr:nvCxnSpPr>
        <xdr:cNvPr id="369" name="直線コネクタ 368"/>
        <xdr:cNvCxnSpPr/>
      </xdr:nvCxnSpPr>
      <xdr:spPr>
        <a:xfrm flipV="1">
          <a:off x="3098800" y="128733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18415</xdr:rowOff>
    </xdr:from>
    <xdr:to>
      <xdr:col>4</xdr:col>
      <xdr:colOff>346075</xdr:colOff>
      <xdr:row>75</xdr:row>
      <xdr:rowOff>18415</xdr:rowOff>
    </xdr:to>
    <xdr:cxnSp macro="">
      <xdr:nvCxnSpPr>
        <xdr:cNvPr id="372" name="直線コネクタ 371"/>
        <xdr:cNvCxnSpPr/>
      </xdr:nvCxnSpPr>
      <xdr:spPr>
        <a:xfrm>
          <a:off x="2209800" y="128771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16510</xdr:rowOff>
    </xdr:from>
    <xdr:to>
      <xdr:col>3</xdr:col>
      <xdr:colOff>142875</xdr:colOff>
      <xdr:row>75</xdr:row>
      <xdr:rowOff>18415</xdr:rowOff>
    </xdr:to>
    <xdr:cxnSp macro="">
      <xdr:nvCxnSpPr>
        <xdr:cNvPr id="375" name="直線コネクタ 374"/>
        <xdr:cNvCxnSpPr/>
      </xdr:nvCxnSpPr>
      <xdr:spPr>
        <a:xfrm>
          <a:off x="1320800" y="128752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135255</xdr:rowOff>
    </xdr:from>
    <xdr:to>
      <xdr:col>7</xdr:col>
      <xdr:colOff>66675</xdr:colOff>
      <xdr:row>75</xdr:row>
      <xdr:rowOff>65405</xdr:rowOff>
    </xdr:to>
    <xdr:sp macro="" textlink="">
      <xdr:nvSpPr>
        <xdr:cNvPr id="385" name="円/楕円 384"/>
        <xdr:cNvSpPr/>
      </xdr:nvSpPr>
      <xdr:spPr>
        <a:xfrm>
          <a:off x="47752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151782</xdr:rowOff>
    </xdr:from>
    <xdr:ext cx="762000" cy="259045"/>
    <xdr:sp macro="" textlink="">
      <xdr:nvSpPr>
        <xdr:cNvPr id="386" name="公債費該当値テキスト"/>
        <xdr:cNvSpPr txBox="1"/>
      </xdr:nvSpPr>
      <xdr:spPr>
        <a:xfrm>
          <a:off x="4914900" y="1266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135255</xdr:rowOff>
    </xdr:from>
    <xdr:to>
      <xdr:col>5</xdr:col>
      <xdr:colOff>600075</xdr:colOff>
      <xdr:row>75</xdr:row>
      <xdr:rowOff>65405</xdr:rowOff>
    </xdr:to>
    <xdr:sp macro="" textlink="">
      <xdr:nvSpPr>
        <xdr:cNvPr id="387" name="円/楕円 386"/>
        <xdr:cNvSpPr/>
      </xdr:nvSpPr>
      <xdr:spPr>
        <a:xfrm>
          <a:off x="3937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75582</xdr:rowOff>
    </xdr:from>
    <xdr:ext cx="736600" cy="259045"/>
    <xdr:sp macro="" textlink="">
      <xdr:nvSpPr>
        <xdr:cNvPr id="388" name="テキスト ボックス 387"/>
        <xdr:cNvSpPr txBox="1"/>
      </xdr:nvSpPr>
      <xdr:spPr>
        <a:xfrm>
          <a:off x="3606800" y="1259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139065</xdr:rowOff>
    </xdr:from>
    <xdr:to>
      <xdr:col>4</xdr:col>
      <xdr:colOff>396875</xdr:colOff>
      <xdr:row>75</xdr:row>
      <xdr:rowOff>69215</xdr:rowOff>
    </xdr:to>
    <xdr:sp macro="" textlink="">
      <xdr:nvSpPr>
        <xdr:cNvPr id="389" name="円/楕円 388"/>
        <xdr:cNvSpPr/>
      </xdr:nvSpPr>
      <xdr:spPr>
        <a:xfrm>
          <a:off x="3048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79392</xdr:rowOff>
    </xdr:from>
    <xdr:ext cx="762000" cy="259045"/>
    <xdr:sp macro="" textlink="">
      <xdr:nvSpPr>
        <xdr:cNvPr id="390" name="テキスト ボックス 389"/>
        <xdr:cNvSpPr txBox="1"/>
      </xdr:nvSpPr>
      <xdr:spPr>
        <a:xfrm>
          <a:off x="2717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139065</xdr:rowOff>
    </xdr:from>
    <xdr:to>
      <xdr:col>3</xdr:col>
      <xdr:colOff>193675</xdr:colOff>
      <xdr:row>75</xdr:row>
      <xdr:rowOff>69215</xdr:rowOff>
    </xdr:to>
    <xdr:sp macro="" textlink="">
      <xdr:nvSpPr>
        <xdr:cNvPr id="391" name="円/楕円 390"/>
        <xdr:cNvSpPr/>
      </xdr:nvSpPr>
      <xdr:spPr>
        <a:xfrm>
          <a:off x="2159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79392</xdr:rowOff>
    </xdr:from>
    <xdr:ext cx="762000" cy="259045"/>
    <xdr:sp macro="" textlink="">
      <xdr:nvSpPr>
        <xdr:cNvPr id="392" name="テキスト ボックス 391"/>
        <xdr:cNvSpPr txBox="1"/>
      </xdr:nvSpPr>
      <xdr:spPr>
        <a:xfrm>
          <a:off x="1828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137160</xdr:rowOff>
    </xdr:from>
    <xdr:to>
      <xdr:col>1</xdr:col>
      <xdr:colOff>676275</xdr:colOff>
      <xdr:row>75</xdr:row>
      <xdr:rowOff>67310</xdr:rowOff>
    </xdr:to>
    <xdr:sp macro="" textlink="">
      <xdr:nvSpPr>
        <xdr:cNvPr id="393" name="円/楕円 392"/>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77487</xdr:rowOff>
    </xdr:from>
    <xdr:ext cx="762000" cy="259045"/>
    <xdr:sp macro="" textlink="">
      <xdr:nvSpPr>
        <xdr:cNvPr id="394" name="テキスト ボックス 393"/>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年度以降、類似団体平均よりも良好な数値で推移している。これは、普通交付税額や臨時財政対策債発行可能額の増加によるところが大きいため、平成２８年度以降、急激に悪化する恐れがある。そのため、主に合併により増加した人件費や物件費の計画的な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96520</xdr:rowOff>
    </xdr:from>
    <xdr:to>
      <xdr:col>24</xdr:col>
      <xdr:colOff>31750</xdr:colOff>
      <xdr:row>75</xdr:row>
      <xdr:rowOff>115570</xdr:rowOff>
    </xdr:to>
    <xdr:cxnSp macro="">
      <xdr:nvCxnSpPr>
        <xdr:cNvPr id="427" name="直線コネクタ 426"/>
        <xdr:cNvCxnSpPr/>
      </xdr:nvCxnSpPr>
      <xdr:spPr>
        <a:xfrm flipV="1">
          <a:off x="15671800" y="129552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115570</xdr:rowOff>
    </xdr:to>
    <xdr:cxnSp macro="">
      <xdr:nvCxnSpPr>
        <xdr:cNvPr id="430" name="直線コネクタ 429"/>
        <xdr:cNvCxnSpPr/>
      </xdr:nvCxnSpPr>
      <xdr:spPr>
        <a:xfrm>
          <a:off x="14782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46990</xdr:rowOff>
    </xdr:from>
    <xdr:to>
      <xdr:col>21</xdr:col>
      <xdr:colOff>361950</xdr:colOff>
      <xdr:row>75</xdr:row>
      <xdr:rowOff>92710</xdr:rowOff>
    </xdr:to>
    <xdr:cxnSp macro="">
      <xdr:nvCxnSpPr>
        <xdr:cNvPr id="433" name="直線コネクタ 432"/>
        <xdr:cNvCxnSpPr/>
      </xdr:nvCxnSpPr>
      <xdr:spPr>
        <a:xfrm>
          <a:off x="13893800" y="12905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46990</xdr:rowOff>
    </xdr:from>
    <xdr:to>
      <xdr:col>20</xdr:col>
      <xdr:colOff>158750</xdr:colOff>
      <xdr:row>76</xdr:row>
      <xdr:rowOff>92711</xdr:rowOff>
    </xdr:to>
    <xdr:cxnSp macro="">
      <xdr:nvCxnSpPr>
        <xdr:cNvPr id="436" name="直線コネクタ 435"/>
        <xdr:cNvCxnSpPr/>
      </xdr:nvCxnSpPr>
      <xdr:spPr>
        <a:xfrm flipV="1">
          <a:off x="13004800" y="12905740"/>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8" name="テキスト ボックス 43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45720</xdr:rowOff>
    </xdr:from>
    <xdr:to>
      <xdr:col>24</xdr:col>
      <xdr:colOff>82550</xdr:colOff>
      <xdr:row>75</xdr:row>
      <xdr:rowOff>147320</xdr:rowOff>
    </xdr:to>
    <xdr:sp macro="" textlink="">
      <xdr:nvSpPr>
        <xdr:cNvPr id="446" name="円/楕円 445"/>
        <xdr:cNvSpPr/>
      </xdr:nvSpPr>
      <xdr:spPr>
        <a:xfrm>
          <a:off x="16459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62247</xdr:rowOff>
    </xdr:from>
    <xdr:ext cx="762000" cy="259045"/>
    <xdr:sp macro="" textlink="">
      <xdr:nvSpPr>
        <xdr:cNvPr id="447" name="公債費以外該当値テキスト"/>
        <xdr:cNvSpPr txBox="1"/>
      </xdr:nvSpPr>
      <xdr:spPr>
        <a:xfrm>
          <a:off x="16598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48" name="円/楕円 447"/>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49" name="テキスト ボックス 448"/>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50" name="円/楕円 449"/>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1" name="テキスト ボックス 450"/>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167640</xdr:rowOff>
    </xdr:from>
    <xdr:to>
      <xdr:col>20</xdr:col>
      <xdr:colOff>209550</xdr:colOff>
      <xdr:row>75</xdr:row>
      <xdr:rowOff>97790</xdr:rowOff>
    </xdr:to>
    <xdr:sp macro="" textlink="">
      <xdr:nvSpPr>
        <xdr:cNvPr id="452" name="円/楕円 451"/>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107967</xdr:rowOff>
    </xdr:from>
    <xdr:ext cx="762000" cy="259045"/>
    <xdr:sp macro="" textlink="">
      <xdr:nvSpPr>
        <xdr:cNvPr id="453" name="テキスト ボックス 452"/>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41911</xdr:rowOff>
    </xdr:from>
    <xdr:to>
      <xdr:col>19</xdr:col>
      <xdr:colOff>6350</xdr:colOff>
      <xdr:row>76</xdr:row>
      <xdr:rowOff>143511</xdr:rowOff>
    </xdr:to>
    <xdr:sp macro="" textlink="">
      <xdr:nvSpPr>
        <xdr:cNvPr id="454" name="円/楕円 453"/>
        <xdr:cNvSpPr/>
      </xdr:nvSpPr>
      <xdr:spPr>
        <a:xfrm>
          <a:off x="12954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153687</xdr:rowOff>
    </xdr:from>
    <xdr:ext cx="762000" cy="259045"/>
    <xdr:sp macro="" textlink="">
      <xdr:nvSpPr>
        <xdr:cNvPr id="455" name="テキスト ボックス 454"/>
        <xdr:cNvSpPr txBox="1"/>
      </xdr:nvSpPr>
      <xdr:spPr>
        <a:xfrm>
          <a:off x="12623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千葉県南房総市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26784</xdr:rowOff>
    </xdr:from>
    <xdr:to>
      <xdr:col>4</xdr:col>
      <xdr:colOff>1117600</xdr:colOff>
      <xdr:row>16</xdr:row>
      <xdr:rowOff>86665</xdr:rowOff>
    </xdr:to>
    <xdr:cxnSp macro="">
      <xdr:nvCxnSpPr>
        <xdr:cNvPr id="50" name="直線コネクタ 49"/>
        <xdr:cNvCxnSpPr/>
      </xdr:nvCxnSpPr>
      <xdr:spPr bwMode="auto">
        <a:xfrm>
          <a:off x="5003800" y="2817609"/>
          <a:ext cx="647700" cy="59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147688</xdr:rowOff>
    </xdr:from>
    <xdr:to>
      <xdr:col>4</xdr:col>
      <xdr:colOff>469900</xdr:colOff>
      <xdr:row>16</xdr:row>
      <xdr:rowOff>26784</xdr:rowOff>
    </xdr:to>
    <xdr:cxnSp macro="">
      <xdr:nvCxnSpPr>
        <xdr:cNvPr id="53" name="直線コネクタ 52"/>
        <xdr:cNvCxnSpPr/>
      </xdr:nvCxnSpPr>
      <xdr:spPr bwMode="auto">
        <a:xfrm>
          <a:off x="4305300" y="2767063"/>
          <a:ext cx="698500" cy="50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147688</xdr:rowOff>
    </xdr:from>
    <xdr:to>
      <xdr:col>3</xdr:col>
      <xdr:colOff>904875</xdr:colOff>
      <xdr:row>15</xdr:row>
      <xdr:rowOff>156083</xdr:rowOff>
    </xdr:to>
    <xdr:cxnSp macro="">
      <xdr:nvCxnSpPr>
        <xdr:cNvPr id="56" name="直線コネクタ 55"/>
        <xdr:cNvCxnSpPr/>
      </xdr:nvCxnSpPr>
      <xdr:spPr bwMode="auto">
        <a:xfrm flipV="1">
          <a:off x="3606800" y="2767063"/>
          <a:ext cx="698500" cy="8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135509</xdr:rowOff>
    </xdr:from>
    <xdr:to>
      <xdr:col>3</xdr:col>
      <xdr:colOff>206375</xdr:colOff>
      <xdr:row>15</xdr:row>
      <xdr:rowOff>156083</xdr:rowOff>
    </xdr:to>
    <xdr:cxnSp macro="">
      <xdr:nvCxnSpPr>
        <xdr:cNvPr id="59" name="直線コネクタ 58"/>
        <xdr:cNvCxnSpPr/>
      </xdr:nvCxnSpPr>
      <xdr:spPr bwMode="auto">
        <a:xfrm>
          <a:off x="2908300" y="2754884"/>
          <a:ext cx="6985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35865</xdr:rowOff>
    </xdr:from>
    <xdr:to>
      <xdr:col>5</xdr:col>
      <xdr:colOff>34925</xdr:colOff>
      <xdr:row>16</xdr:row>
      <xdr:rowOff>137465</xdr:rowOff>
    </xdr:to>
    <xdr:sp macro="" textlink="">
      <xdr:nvSpPr>
        <xdr:cNvPr id="69" name="円/楕円 68"/>
        <xdr:cNvSpPr/>
      </xdr:nvSpPr>
      <xdr:spPr bwMode="auto">
        <a:xfrm>
          <a:off x="5600700" y="2826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52392</xdr:rowOff>
    </xdr:from>
    <xdr:ext cx="762000" cy="259045"/>
    <xdr:sp macro="" textlink="">
      <xdr:nvSpPr>
        <xdr:cNvPr id="70" name="人口1人当たり決算額の推移該当値テキスト130"/>
        <xdr:cNvSpPr txBox="1"/>
      </xdr:nvSpPr>
      <xdr:spPr>
        <a:xfrm>
          <a:off x="5740400" y="267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113,426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147434</xdr:rowOff>
    </xdr:from>
    <xdr:to>
      <xdr:col>4</xdr:col>
      <xdr:colOff>520700</xdr:colOff>
      <xdr:row>16</xdr:row>
      <xdr:rowOff>77584</xdr:rowOff>
    </xdr:to>
    <xdr:sp macro="" textlink="">
      <xdr:nvSpPr>
        <xdr:cNvPr id="71" name="円/楕円 70"/>
        <xdr:cNvSpPr/>
      </xdr:nvSpPr>
      <xdr:spPr bwMode="auto">
        <a:xfrm>
          <a:off x="4953000" y="2766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87761</xdr:rowOff>
    </xdr:from>
    <xdr:ext cx="736600" cy="259045"/>
    <xdr:sp macro="" textlink="">
      <xdr:nvSpPr>
        <xdr:cNvPr id="72" name="テキスト ボックス 71"/>
        <xdr:cNvSpPr txBox="1"/>
      </xdr:nvSpPr>
      <xdr:spPr>
        <a:xfrm>
          <a:off x="4622800" y="2535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118,141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96888</xdr:rowOff>
    </xdr:from>
    <xdr:to>
      <xdr:col>3</xdr:col>
      <xdr:colOff>955675</xdr:colOff>
      <xdr:row>16</xdr:row>
      <xdr:rowOff>27038</xdr:rowOff>
    </xdr:to>
    <xdr:sp macro="" textlink="">
      <xdr:nvSpPr>
        <xdr:cNvPr id="73" name="円/楕円 72"/>
        <xdr:cNvSpPr/>
      </xdr:nvSpPr>
      <xdr:spPr bwMode="auto">
        <a:xfrm>
          <a:off x="4254500" y="271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37215</xdr:rowOff>
    </xdr:from>
    <xdr:ext cx="762000" cy="259045"/>
    <xdr:sp macro="" textlink="">
      <xdr:nvSpPr>
        <xdr:cNvPr id="74" name="テキスト ボックス 73"/>
        <xdr:cNvSpPr txBox="1"/>
      </xdr:nvSpPr>
      <xdr:spPr>
        <a:xfrm>
          <a:off x="3924300" y="248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122,121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105283</xdr:rowOff>
    </xdr:from>
    <xdr:to>
      <xdr:col>3</xdr:col>
      <xdr:colOff>257175</xdr:colOff>
      <xdr:row>16</xdr:row>
      <xdr:rowOff>35433</xdr:rowOff>
    </xdr:to>
    <xdr:sp macro="" textlink="">
      <xdr:nvSpPr>
        <xdr:cNvPr id="75" name="円/楕円 74"/>
        <xdr:cNvSpPr/>
      </xdr:nvSpPr>
      <xdr:spPr bwMode="auto">
        <a:xfrm>
          <a:off x="3556000" y="272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45610</xdr:rowOff>
    </xdr:from>
    <xdr:ext cx="762000" cy="259045"/>
    <xdr:sp macro="" textlink="">
      <xdr:nvSpPr>
        <xdr:cNvPr id="76" name="テキスト ボックス 75"/>
        <xdr:cNvSpPr txBox="1"/>
      </xdr:nvSpPr>
      <xdr:spPr>
        <a:xfrm>
          <a:off x="3225800" y="249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121,460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84709</xdr:rowOff>
    </xdr:from>
    <xdr:to>
      <xdr:col>2</xdr:col>
      <xdr:colOff>692150</xdr:colOff>
      <xdr:row>16</xdr:row>
      <xdr:rowOff>14859</xdr:rowOff>
    </xdr:to>
    <xdr:sp macro="" textlink="">
      <xdr:nvSpPr>
        <xdr:cNvPr id="77" name="円/楕円 76"/>
        <xdr:cNvSpPr/>
      </xdr:nvSpPr>
      <xdr:spPr bwMode="auto">
        <a:xfrm>
          <a:off x="2857500" y="2704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25036</xdr:rowOff>
    </xdr:from>
    <xdr:ext cx="762000" cy="259045"/>
    <xdr:sp macro="" textlink="">
      <xdr:nvSpPr>
        <xdr:cNvPr id="78" name="テキスト ボックス 77"/>
        <xdr:cNvSpPr txBox="1"/>
      </xdr:nvSpPr>
      <xdr:spPr>
        <a:xfrm>
          <a:off x="2527300" y="247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6947</xdr:rowOff>
    </xdr:from>
    <xdr:to>
      <xdr:col>4</xdr:col>
      <xdr:colOff>1117600</xdr:colOff>
      <xdr:row>38</xdr:row>
      <xdr:rowOff>21672</xdr:rowOff>
    </xdr:to>
    <xdr:cxnSp macro="">
      <xdr:nvCxnSpPr>
        <xdr:cNvPr id="112" name="直線コネクタ 111"/>
        <xdr:cNvCxnSpPr/>
      </xdr:nvCxnSpPr>
      <xdr:spPr bwMode="auto">
        <a:xfrm>
          <a:off x="5003800" y="7474547"/>
          <a:ext cx="647700" cy="14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331018</xdr:rowOff>
    </xdr:from>
    <xdr:to>
      <xdr:col>4</xdr:col>
      <xdr:colOff>469900</xdr:colOff>
      <xdr:row>38</xdr:row>
      <xdr:rowOff>6947</xdr:rowOff>
    </xdr:to>
    <xdr:cxnSp macro="">
      <xdr:nvCxnSpPr>
        <xdr:cNvPr id="115" name="直線コネクタ 114"/>
        <xdr:cNvCxnSpPr/>
      </xdr:nvCxnSpPr>
      <xdr:spPr bwMode="auto">
        <a:xfrm>
          <a:off x="4305300" y="7455718"/>
          <a:ext cx="698500" cy="18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316033</xdr:rowOff>
    </xdr:from>
    <xdr:to>
      <xdr:col>3</xdr:col>
      <xdr:colOff>904875</xdr:colOff>
      <xdr:row>37</xdr:row>
      <xdr:rowOff>331018</xdr:rowOff>
    </xdr:to>
    <xdr:cxnSp macro="">
      <xdr:nvCxnSpPr>
        <xdr:cNvPr id="118" name="直線コネクタ 117"/>
        <xdr:cNvCxnSpPr/>
      </xdr:nvCxnSpPr>
      <xdr:spPr bwMode="auto">
        <a:xfrm>
          <a:off x="3606800" y="7440733"/>
          <a:ext cx="698500" cy="14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308321</xdr:rowOff>
    </xdr:from>
    <xdr:to>
      <xdr:col>3</xdr:col>
      <xdr:colOff>206375</xdr:colOff>
      <xdr:row>37</xdr:row>
      <xdr:rowOff>316033</xdr:rowOff>
    </xdr:to>
    <xdr:cxnSp macro="">
      <xdr:nvCxnSpPr>
        <xdr:cNvPr id="121" name="直線コネクタ 120"/>
        <xdr:cNvCxnSpPr/>
      </xdr:nvCxnSpPr>
      <xdr:spPr bwMode="auto">
        <a:xfrm>
          <a:off x="2908300" y="7433021"/>
          <a:ext cx="698500" cy="7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313772</xdr:rowOff>
    </xdr:from>
    <xdr:to>
      <xdr:col>5</xdr:col>
      <xdr:colOff>34925</xdr:colOff>
      <xdr:row>38</xdr:row>
      <xdr:rowOff>72472</xdr:rowOff>
    </xdr:to>
    <xdr:sp macro="" textlink="">
      <xdr:nvSpPr>
        <xdr:cNvPr id="131" name="円/楕円 130"/>
        <xdr:cNvSpPr/>
      </xdr:nvSpPr>
      <xdr:spPr bwMode="auto">
        <a:xfrm>
          <a:off x="5600700" y="7438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230416</xdr:rowOff>
    </xdr:from>
    <xdr:ext cx="762000" cy="259045"/>
    <xdr:sp macro="" textlink="">
      <xdr:nvSpPr>
        <xdr:cNvPr id="132" name="人口1人当たり決算額の推移該当値テキスト445"/>
        <xdr:cNvSpPr txBox="1"/>
      </xdr:nvSpPr>
      <xdr:spPr>
        <a:xfrm>
          <a:off x="5740400" y="735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17,645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299047</xdr:rowOff>
    </xdr:from>
    <xdr:to>
      <xdr:col>4</xdr:col>
      <xdr:colOff>520700</xdr:colOff>
      <xdr:row>38</xdr:row>
      <xdr:rowOff>57747</xdr:rowOff>
    </xdr:to>
    <xdr:sp macro="" textlink="">
      <xdr:nvSpPr>
        <xdr:cNvPr id="133" name="円/楕円 132"/>
        <xdr:cNvSpPr/>
      </xdr:nvSpPr>
      <xdr:spPr bwMode="auto">
        <a:xfrm>
          <a:off x="4953000" y="7423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42524</xdr:rowOff>
    </xdr:from>
    <xdr:ext cx="736600" cy="259045"/>
    <xdr:sp macro="" textlink="">
      <xdr:nvSpPr>
        <xdr:cNvPr id="134" name="テキスト ボックス 133"/>
        <xdr:cNvSpPr txBox="1"/>
      </xdr:nvSpPr>
      <xdr:spPr>
        <a:xfrm>
          <a:off x="4622800" y="7510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21,510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280218</xdr:rowOff>
    </xdr:from>
    <xdr:to>
      <xdr:col>3</xdr:col>
      <xdr:colOff>955675</xdr:colOff>
      <xdr:row>38</xdr:row>
      <xdr:rowOff>38918</xdr:rowOff>
    </xdr:to>
    <xdr:sp macro="" textlink="">
      <xdr:nvSpPr>
        <xdr:cNvPr id="135" name="円/楕円 134"/>
        <xdr:cNvSpPr/>
      </xdr:nvSpPr>
      <xdr:spPr bwMode="auto">
        <a:xfrm>
          <a:off x="4254500" y="7404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23695</xdr:rowOff>
    </xdr:from>
    <xdr:ext cx="762000" cy="259045"/>
    <xdr:sp macro="" textlink="">
      <xdr:nvSpPr>
        <xdr:cNvPr id="136" name="テキスト ボックス 135"/>
        <xdr:cNvSpPr txBox="1"/>
      </xdr:nvSpPr>
      <xdr:spPr>
        <a:xfrm>
          <a:off x="3924300" y="749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26,452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265233</xdr:rowOff>
    </xdr:from>
    <xdr:to>
      <xdr:col>3</xdr:col>
      <xdr:colOff>257175</xdr:colOff>
      <xdr:row>38</xdr:row>
      <xdr:rowOff>23933</xdr:rowOff>
    </xdr:to>
    <xdr:sp macro="" textlink="">
      <xdr:nvSpPr>
        <xdr:cNvPr id="137" name="円/楕円 136"/>
        <xdr:cNvSpPr/>
      </xdr:nvSpPr>
      <xdr:spPr bwMode="auto">
        <a:xfrm>
          <a:off x="3556000" y="7389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8710</xdr:rowOff>
    </xdr:from>
    <xdr:ext cx="762000" cy="259045"/>
    <xdr:sp macro="" textlink="">
      <xdr:nvSpPr>
        <xdr:cNvPr id="138" name="テキスト ボックス 137"/>
        <xdr:cNvSpPr txBox="1"/>
      </xdr:nvSpPr>
      <xdr:spPr>
        <a:xfrm>
          <a:off x="3225800" y="747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30,385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257521</xdr:rowOff>
    </xdr:from>
    <xdr:to>
      <xdr:col>2</xdr:col>
      <xdr:colOff>692150</xdr:colOff>
      <xdr:row>38</xdr:row>
      <xdr:rowOff>16221</xdr:rowOff>
    </xdr:to>
    <xdr:sp macro="" textlink="">
      <xdr:nvSpPr>
        <xdr:cNvPr id="139" name="円/楕円 138"/>
        <xdr:cNvSpPr/>
      </xdr:nvSpPr>
      <xdr:spPr bwMode="auto">
        <a:xfrm>
          <a:off x="2857500" y="738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998</xdr:rowOff>
    </xdr:from>
    <xdr:ext cx="762000" cy="259045"/>
    <xdr:sp macro="" textlink="">
      <xdr:nvSpPr>
        <xdr:cNvPr id="140" name="テキスト ボックス 139"/>
        <xdr:cNvSpPr txBox="1"/>
      </xdr:nvSpPr>
      <xdr:spPr>
        <a:xfrm>
          <a:off x="2527300" y="746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までは、</a:t>
          </a:r>
          <a:r>
            <a:rPr lang="ja-JP" altLang="ja-JP" sz="1100" b="0" i="0" baseline="0">
              <a:solidFill>
                <a:schemeClr val="dk1"/>
              </a:solidFill>
              <a:effectLst/>
              <a:latin typeface="+mn-lt"/>
              <a:ea typeface="+mn-ea"/>
              <a:cs typeface="+mn-cs"/>
            </a:rPr>
            <a:t>普通交付税額や臨時財政対策債発行可能額の増加に加え、国の経済危機対策に係る交付金等の有効活用により、必要な事業を行いつつ、財政調整</a:t>
          </a:r>
          <a:r>
            <a:rPr lang="ja-JP" altLang="ja-JP" sz="1100" b="0" i="0" baseline="0">
              <a:solidFill>
                <a:sysClr val="windowText" lastClr="000000"/>
              </a:solidFill>
              <a:effectLst/>
              <a:latin typeface="+mn-lt"/>
              <a:ea typeface="+mn-ea"/>
              <a:cs typeface="+mn-cs"/>
            </a:rPr>
            <a:t>基金や減債基金への積み立てを行</a:t>
          </a:r>
          <a:r>
            <a:rPr lang="ja-JP" altLang="en-US" sz="1100" b="0" i="0" baseline="0">
              <a:solidFill>
                <a:sysClr val="windowText" lastClr="000000"/>
              </a:solidFill>
              <a:effectLst/>
              <a:latin typeface="+mn-lt"/>
              <a:ea typeface="+mn-ea"/>
              <a:cs typeface="+mn-cs"/>
            </a:rPr>
            <a:t>った</a:t>
          </a:r>
          <a:r>
            <a:rPr lang="ja-JP" altLang="ja-JP" sz="1100" b="0" i="0" baseline="0">
              <a:solidFill>
                <a:sysClr val="windowText" lastClr="000000"/>
              </a:solidFill>
              <a:effectLst/>
              <a:latin typeface="+mn-lt"/>
              <a:ea typeface="+mn-ea"/>
              <a:cs typeface="+mn-cs"/>
            </a:rPr>
            <a:t>ため、各比率は増加傾向であった。　実質単年度収支については、平成２４年度</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これまで行ってきた財政調整基金への積立てに変え、新設の公共施設再編</a:t>
          </a:r>
          <a:r>
            <a:rPr lang="ja-JP" altLang="en-US" sz="1100" b="0" i="0" baseline="0">
              <a:solidFill>
                <a:sysClr val="windowText" lastClr="000000"/>
              </a:solidFill>
              <a:effectLst/>
              <a:latin typeface="+mn-lt"/>
              <a:ea typeface="+mn-ea"/>
              <a:cs typeface="+mn-cs"/>
            </a:rPr>
            <a:t>等</a:t>
          </a:r>
          <a:r>
            <a:rPr lang="ja-JP" altLang="ja-JP" sz="1100" b="0" i="0" baseline="0">
              <a:solidFill>
                <a:sysClr val="windowText" lastClr="000000"/>
              </a:solidFill>
              <a:effectLst/>
              <a:latin typeface="+mn-lt"/>
              <a:ea typeface="+mn-ea"/>
              <a:cs typeface="+mn-cs"/>
            </a:rPr>
            <a:t>整備基金への元入に伴う積立金取崩し額の増</a:t>
          </a:r>
          <a:r>
            <a:rPr lang="ja-JP" altLang="en-US" sz="1100" b="0" i="0" baseline="0">
              <a:solidFill>
                <a:sysClr val="windowText" lastClr="000000"/>
              </a:solidFill>
              <a:effectLst/>
              <a:latin typeface="+mn-lt"/>
              <a:ea typeface="+mn-ea"/>
              <a:cs typeface="+mn-cs"/>
            </a:rPr>
            <a:t>、平成２５年度は臨時財政対策債発行可能額まで借入を行わなかったことがマイナスとなる要因である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年度以降、連結実質赤字比率はなく、また、すべての会計において、赤字は発生していない。ただし、各企業会計及び特別会計では一般会計からの繰入れを行っており、その額は高止まりしていることから、その抑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実質公債費比率（分子）の主要因子である元利償還金は高止まり傾向にあるものの、算入公債費等の増加額がそれを上回り、平成２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年度以降、減少傾向にある。</a:t>
          </a:r>
          <a:endParaRPr lang="ja-JP" altLang="ja-JP" sz="1400">
            <a:effectLst/>
          </a:endParaRPr>
        </a:p>
        <a:p>
          <a:pPr rtl="0"/>
          <a:r>
            <a:rPr lang="ja-JP" altLang="ja-JP" sz="1100" b="0" i="0" baseline="0">
              <a:solidFill>
                <a:schemeClr val="dk1"/>
              </a:solidFill>
              <a:effectLst/>
              <a:latin typeface="+mn-lt"/>
              <a:ea typeface="+mn-ea"/>
              <a:cs typeface="+mn-cs"/>
            </a:rPr>
            <a:t>これは、新規起債を臨時財政対策債、合併特例事業債、過疎対策事業債等普通交付税に高率で算入される非常に有利なものに限定する一方で、過去に発行した普通交付税に算入されない、又は算入率が低率の起債の償還が終了したためである。</a:t>
          </a:r>
          <a:endParaRPr lang="ja-JP" altLang="ja-JP" sz="1400">
            <a:effectLst/>
          </a:endParaRPr>
        </a:p>
        <a:p>
          <a:pPr rtl="0"/>
          <a:r>
            <a:rPr lang="ja-JP" altLang="ja-JP" sz="1100" b="0" i="0" baseline="0">
              <a:solidFill>
                <a:schemeClr val="dk1"/>
              </a:solidFill>
              <a:effectLst/>
              <a:latin typeface="+mn-lt"/>
              <a:ea typeface="+mn-ea"/>
              <a:cs typeface="+mn-cs"/>
            </a:rPr>
            <a:t>今後も有利な起債の活用に努めるとともに、減債基金への計画的な積立等を行い、公債費負担の低減を図る。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分子）の主要因子である一般会計等に係る地方債の現在高は平成２２年度をピークに依然として高水準にあるものの、充当可能基金と基準財政需要額算入見込額の増加額がそれを上回り、平成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年度以降、一貫して減少している。</a:t>
          </a:r>
          <a:endParaRPr lang="ja-JP" altLang="ja-JP" sz="1400">
            <a:effectLst/>
          </a:endParaRPr>
        </a:p>
        <a:p>
          <a:pPr rtl="0"/>
          <a:r>
            <a:rPr lang="ja-JP" altLang="ja-JP" sz="1100" b="0" i="0" baseline="0">
              <a:solidFill>
                <a:schemeClr val="dk1"/>
              </a:solidFill>
              <a:effectLst/>
              <a:latin typeface="+mn-lt"/>
              <a:ea typeface="+mn-ea"/>
              <a:cs typeface="+mn-cs"/>
            </a:rPr>
            <a:t>今後、普通交付税算定に係る優遇措置が終了すると、充当可能基金の増加が見込めなくなることから、主に起債の抑制を図る必要がある。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0"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25193889</v>
      </c>
      <c r="BO4" s="379"/>
      <c r="BP4" s="379"/>
      <c r="BQ4" s="379"/>
      <c r="BR4" s="379"/>
      <c r="BS4" s="379"/>
      <c r="BT4" s="379"/>
      <c r="BU4" s="380"/>
      <c r="BV4" s="378">
        <v>23200181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8.1999999999999993</v>
      </c>
      <c r="CU4" s="554"/>
      <c r="CV4" s="554"/>
      <c r="CW4" s="554"/>
      <c r="CX4" s="554"/>
      <c r="CY4" s="554"/>
      <c r="CZ4" s="554"/>
      <c r="DA4" s="555"/>
      <c r="DB4" s="553">
        <v>7.1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23787539</v>
      </c>
      <c r="BO5" s="384"/>
      <c r="BP5" s="384"/>
      <c r="BQ5" s="384"/>
      <c r="BR5" s="384"/>
      <c r="BS5" s="384"/>
      <c r="BT5" s="384"/>
      <c r="BU5" s="385"/>
      <c r="BV5" s="383">
        <v>22002773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80.8</v>
      </c>
      <c r="CU5" s="354"/>
      <c r="CV5" s="354"/>
      <c r="CW5" s="354"/>
      <c r="CX5" s="354"/>
      <c r="CY5" s="354"/>
      <c r="CZ5" s="354"/>
      <c r="DA5" s="355"/>
      <c r="DB5" s="353">
        <v>81.3</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1406350</v>
      </c>
      <c r="BO6" s="384"/>
      <c r="BP6" s="384"/>
      <c r="BQ6" s="384"/>
      <c r="BR6" s="384"/>
      <c r="BS6" s="384"/>
      <c r="BT6" s="384"/>
      <c r="BU6" s="385"/>
      <c r="BV6" s="383">
        <v>1197408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85.2</v>
      </c>
      <c r="CU6" s="528"/>
      <c r="CV6" s="528"/>
      <c r="CW6" s="528"/>
      <c r="CX6" s="528"/>
      <c r="CY6" s="528"/>
      <c r="CZ6" s="528"/>
      <c r="DA6" s="529"/>
      <c r="DB6" s="527">
        <v>86.8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126797</v>
      </c>
      <c r="BO7" s="384"/>
      <c r="BP7" s="384"/>
      <c r="BQ7" s="384"/>
      <c r="BR7" s="384"/>
      <c r="BS7" s="384"/>
      <c r="BT7" s="384"/>
      <c r="BU7" s="385"/>
      <c r="BV7" s="383">
        <v>96871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15646523</v>
      </c>
      <c r="CU7" s="384"/>
      <c r="CV7" s="384"/>
      <c r="CW7" s="384"/>
      <c r="CX7" s="384"/>
      <c r="CY7" s="384"/>
      <c r="CZ7" s="384"/>
      <c r="DA7" s="385"/>
      <c r="DB7" s="383">
        <v>15556976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1279553</v>
      </c>
      <c r="BO8" s="384"/>
      <c r="BP8" s="384"/>
      <c r="BQ8" s="384"/>
      <c r="BR8" s="384"/>
      <c r="BS8" s="384"/>
      <c r="BT8" s="384"/>
      <c r="BU8" s="385"/>
      <c r="BV8" s="383">
        <v>1100537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0.36</v>
      </c>
      <c r="CU8" s="491"/>
      <c r="CV8" s="491"/>
      <c r="CW8" s="491"/>
      <c r="CX8" s="491"/>
      <c r="CY8" s="491"/>
      <c r="CZ8" s="491"/>
      <c r="DA8" s="492"/>
      <c r="DB8" s="490">
        <v>0.36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42104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179016</v>
      </c>
      <c r="BO9" s="384"/>
      <c r="BP9" s="384"/>
      <c r="BQ9" s="384"/>
      <c r="BR9" s="384"/>
      <c r="BS9" s="384"/>
      <c r="BT9" s="384"/>
      <c r="BU9" s="385"/>
      <c r="BV9" s="383">
        <v>-88810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17.3</v>
      </c>
      <c r="CU9" s="354"/>
      <c r="CV9" s="354"/>
      <c r="CW9" s="354"/>
      <c r="CX9" s="354"/>
      <c r="CY9" s="354"/>
      <c r="CZ9" s="354"/>
      <c r="DA9" s="355"/>
      <c r="DB9" s="353">
        <v>16.5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44763</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13215</v>
      </c>
      <c r="BO10" s="384"/>
      <c r="BP10" s="384"/>
      <c r="BQ10" s="384"/>
      <c r="BR10" s="384"/>
      <c r="BS10" s="384"/>
      <c r="BT10" s="384"/>
      <c r="BU10" s="385"/>
      <c r="BV10" s="383">
        <v>11872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41675</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291932</v>
      </c>
      <c r="BO12" s="384"/>
      <c r="BP12" s="384"/>
      <c r="BQ12" s="384"/>
      <c r="BR12" s="384"/>
      <c r="BS12" s="384"/>
      <c r="BT12" s="384"/>
      <c r="BU12" s="385"/>
      <c r="BV12" s="383">
        <v>370433</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41348</v>
      </c>
      <c r="S13" s="483"/>
      <c r="T13" s="483"/>
      <c r="U13" s="483"/>
      <c r="V13" s="484"/>
      <c r="W13" s="470" t="s">
        <v>123</v>
      </c>
      <c r="X13" s="396"/>
      <c r="Y13" s="396"/>
      <c r="Z13" s="396"/>
      <c r="AA13" s="396"/>
      <c r="AB13" s="397"/>
      <c r="AC13" s="359">
        <v>4332</v>
      </c>
      <c r="AD13" s="360"/>
      <c r="AE13" s="360"/>
      <c r="AF13" s="360"/>
      <c r="AG13" s="361"/>
      <c r="AH13" s="359">
        <v>5838</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-99701</v>
      </c>
      <c r="BO13" s="384"/>
      <c r="BP13" s="384"/>
      <c r="BQ13" s="384"/>
      <c r="BR13" s="384"/>
      <c r="BS13" s="384"/>
      <c r="BT13" s="384"/>
      <c r="BU13" s="385"/>
      <c r="BV13" s="383">
        <v>-447371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6.8</v>
      </c>
      <c r="CU13" s="354"/>
      <c r="CV13" s="354"/>
      <c r="CW13" s="354"/>
      <c r="CX13" s="354"/>
      <c r="CY13" s="354"/>
      <c r="CZ13" s="354"/>
      <c r="DA13" s="355"/>
      <c r="DB13" s="353">
        <v>8.1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42027</v>
      </c>
      <c r="S14" s="483"/>
      <c r="T14" s="483"/>
      <c r="U14" s="483"/>
      <c r="V14" s="484"/>
      <c r="W14" s="485"/>
      <c r="X14" s="399"/>
      <c r="Y14" s="399"/>
      <c r="Z14" s="399"/>
      <c r="AA14" s="399"/>
      <c r="AB14" s="400"/>
      <c r="AC14" s="475">
        <v>21.1</v>
      </c>
      <c r="AD14" s="476"/>
      <c r="AE14" s="476"/>
      <c r="AF14" s="476"/>
      <c r="AG14" s="477"/>
      <c r="AH14" s="475">
        <v>24.9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41680</v>
      </c>
      <c r="S15" s="483"/>
      <c r="T15" s="483"/>
      <c r="U15" s="483"/>
      <c r="V15" s="484"/>
      <c r="W15" s="470" t="s">
        <v>130</v>
      </c>
      <c r="X15" s="396"/>
      <c r="Y15" s="396"/>
      <c r="Z15" s="396"/>
      <c r="AA15" s="396"/>
      <c r="AB15" s="397"/>
      <c r="AC15" s="359">
        <v>3459</v>
      </c>
      <c r="AD15" s="360"/>
      <c r="AE15" s="360"/>
      <c r="AF15" s="360"/>
      <c r="AG15" s="361"/>
      <c r="AH15" s="359">
        <v>4076</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3588536</v>
      </c>
      <c r="BO15" s="379"/>
      <c r="BP15" s="379"/>
      <c r="BQ15" s="379"/>
      <c r="BR15" s="379"/>
      <c r="BS15" s="379"/>
      <c r="BT15" s="379"/>
      <c r="BU15" s="380"/>
      <c r="BV15" s="378">
        <v>3624945</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16.899999999999999</v>
      </c>
      <c r="AD16" s="476"/>
      <c r="AE16" s="476"/>
      <c r="AF16" s="476"/>
      <c r="AG16" s="477"/>
      <c r="AH16" s="475">
        <v>17.399999999999999</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9985737</v>
      </c>
      <c r="BO16" s="384"/>
      <c r="BP16" s="384"/>
      <c r="BQ16" s="384"/>
      <c r="BR16" s="384"/>
      <c r="BS16" s="384"/>
      <c r="BT16" s="384"/>
      <c r="BU16" s="385"/>
      <c r="BV16" s="383">
        <v>9944777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12695</v>
      </c>
      <c r="AD17" s="360"/>
      <c r="AE17" s="360"/>
      <c r="AF17" s="360"/>
      <c r="AG17" s="361"/>
      <c r="AH17" s="359">
        <v>13434</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4580570</v>
      </c>
      <c r="BO17" s="384"/>
      <c r="BP17" s="384"/>
      <c r="BQ17" s="384"/>
      <c r="BR17" s="384"/>
      <c r="BS17" s="384"/>
      <c r="BT17" s="384"/>
      <c r="BU17" s="385"/>
      <c r="BV17" s="383">
        <v>4630298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230.22</v>
      </c>
      <c r="M18" s="446"/>
      <c r="N18" s="446"/>
      <c r="O18" s="446"/>
      <c r="P18" s="446"/>
      <c r="Q18" s="446"/>
      <c r="R18" s="447"/>
      <c r="S18" s="447"/>
      <c r="T18" s="447"/>
      <c r="U18" s="447"/>
      <c r="V18" s="448"/>
      <c r="W18" s="462"/>
      <c r="X18" s="463"/>
      <c r="Y18" s="463"/>
      <c r="Z18" s="463"/>
      <c r="AA18" s="463"/>
      <c r="AB18" s="471"/>
      <c r="AC18" s="347">
        <v>62</v>
      </c>
      <c r="AD18" s="348"/>
      <c r="AE18" s="348"/>
      <c r="AF18" s="348"/>
      <c r="AG18" s="449"/>
      <c r="AH18" s="347">
        <v>57.2</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12624555</v>
      </c>
      <c r="BO18" s="384"/>
      <c r="BP18" s="384"/>
      <c r="BQ18" s="384"/>
      <c r="BR18" s="384"/>
      <c r="BS18" s="384"/>
      <c r="BT18" s="384"/>
      <c r="BU18" s="385"/>
      <c r="BV18" s="383">
        <v>12668969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183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18792915</v>
      </c>
      <c r="BO19" s="384"/>
      <c r="BP19" s="384"/>
      <c r="BQ19" s="384"/>
      <c r="BR19" s="384"/>
      <c r="BS19" s="384"/>
      <c r="BT19" s="384"/>
      <c r="BU19" s="385"/>
      <c r="BV19" s="383">
        <v>18088859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15575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28654418</v>
      </c>
      <c r="BO23" s="384"/>
      <c r="BP23" s="384"/>
      <c r="BQ23" s="384"/>
      <c r="BR23" s="384"/>
      <c r="BS23" s="384"/>
      <c r="BT23" s="384"/>
      <c r="BU23" s="385"/>
      <c r="BV23" s="383">
        <v>28423879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8300</v>
      </c>
      <c r="R24" s="360"/>
      <c r="S24" s="360"/>
      <c r="T24" s="360"/>
      <c r="U24" s="360"/>
      <c r="V24" s="361"/>
      <c r="W24" s="425"/>
      <c r="X24" s="416"/>
      <c r="Y24" s="417"/>
      <c r="Z24" s="356" t="s">
        <v>153</v>
      </c>
      <c r="AA24" s="357"/>
      <c r="AB24" s="357"/>
      <c r="AC24" s="357"/>
      <c r="AD24" s="357"/>
      <c r="AE24" s="357"/>
      <c r="AF24" s="357"/>
      <c r="AG24" s="358"/>
      <c r="AH24" s="359">
        <v>425</v>
      </c>
      <c r="AI24" s="360"/>
      <c r="AJ24" s="360"/>
      <c r="AK24" s="360"/>
      <c r="AL24" s="361"/>
      <c r="AM24" s="359">
        <v>1397400</v>
      </c>
      <c r="AN24" s="360"/>
      <c r="AO24" s="360"/>
      <c r="AP24" s="360"/>
      <c r="AQ24" s="360"/>
      <c r="AR24" s="361"/>
      <c r="AS24" s="359">
        <v>3288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18116835</v>
      </c>
      <c r="BO24" s="384"/>
      <c r="BP24" s="384"/>
      <c r="BQ24" s="384"/>
      <c r="BR24" s="384"/>
      <c r="BS24" s="384"/>
      <c r="BT24" s="384"/>
      <c r="BU24" s="385"/>
      <c r="BV24" s="383">
        <v>19402816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6940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2534888</v>
      </c>
      <c r="BO25" s="379"/>
      <c r="BP25" s="379"/>
      <c r="BQ25" s="379"/>
      <c r="BR25" s="379"/>
      <c r="BS25" s="379"/>
      <c r="BT25" s="379"/>
      <c r="BU25" s="380"/>
      <c r="BV25" s="378">
        <v>1445333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6410</v>
      </c>
      <c r="R26" s="360"/>
      <c r="S26" s="360"/>
      <c r="T26" s="360"/>
      <c r="U26" s="360"/>
      <c r="V26" s="361"/>
      <c r="W26" s="425"/>
      <c r="X26" s="416"/>
      <c r="Y26" s="417"/>
      <c r="Z26" s="356" t="s">
        <v>159</v>
      </c>
      <c r="AA26" s="436"/>
      <c r="AB26" s="436"/>
      <c r="AC26" s="436"/>
      <c r="AD26" s="436"/>
      <c r="AE26" s="436"/>
      <c r="AF26" s="436"/>
      <c r="AG26" s="437"/>
      <c r="AH26" s="359">
        <v>35</v>
      </c>
      <c r="AI26" s="360"/>
      <c r="AJ26" s="360"/>
      <c r="AK26" s="360"/>
      <c r="AL26" s="361"/>
      <c r="AM26" s="359">
        <v>85890</v>
      </c>
      <c r="AN26" s="360"/>
      <c r="AO26" s="360"/>
      <c r="AP26" s="360"/>
      <c r="AQ26" s="360"/>
      <c r="AR26" s="361"/>
      <c r="AS26" s="359">
        <v>2454</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4130</v>
      </c>
      <c r="R27" s="360"/>
      <c r="S27" s="360"/>
      <c r="T27" s="360"/>
      <c r="U27" s="360"/>
      <c r="V27" s="361"/>
      <c r="W27" s="425"/>
      <c r="X27" s="416"/>
      <c r="Y27" s="417"/>
      <c r="Z27" s="356" t="s">
        <v>162</v>
      </c>
      <c r="AA27" s="357"/>
      <c r="AB27" s="357"/>
      <c r="AC27" s="357"/>
      <c r="AD27" s="357"/>
      <c r="AE27" s="357"/>
      <c r="AF27" s="357"/>
      <c r="AG27" s="358"/>
      <c r="AH27" s="359">
        <v>40</v>
      </c>
      <c r="AI27" s="360"/>
      <c r="AJ27" s="360"/>
      <c r="AK27" s="360"/>
      <c r="AL27" s="361"/>
      <c r="AM27" s="359">
        <v>130550</v>
      </c>
      <c r="AN27" s="360"/>
      <c r="AO27" s="360"/>
      <c r="AP27" s="360"/>
      <c r="AQ27" s="360"/>
      <c r="AR27" s="361"/>
      <c r="AS27" s="359">
        <v>3264</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100000</v>
      </c>
      <c r="BO27" s="387"/>
      <c r="BP27" s="387"/>
      <c r="BQ27" s="387"/>
      <c r="BR27" s="387"/>
      <c r="BS27" s="387"/>
      <c r="BT27" s="387"/>
      <c r="BU27" s="388"/>
      <c r="BV27" s="386">
        <v>100000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3600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7025797</v>
      </c>
      <c r="BO28" s="379"/>
      <c r="BP28" s="379"/>
      <c r="BQ28" s="379"/>
      <c r="BR28" s="379"/>
      <c r="BS28" s="379"/>
      <c r="BT28" s="379"/>
      <c r="BU28" s="380"/>
      <c r="BV28" s="378">
        <v>7304514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21</v>
      </c>
      <c r="M29" s="360"/>
      <c r="N29" s="360"/>
      <c r="O29" s="360"/>
      <c r="P29" s="361"/>
      <c r="Q29" s="359">
        <v>3370</v>
      </c>
      <c r="R29" s="360"/>
      <c r="S29" s="360"/>
      <c r="T29" s="360"/>
      <c r="U29" s="360"/>
      <c r="V29" s="361"/>
      <c r="W29" s="425"/>
      <c r="X29" s="416"/>
      <c r="Y29" s="417"/>
      <c r="Z29" s="356" t="s">
        <v>169</v>
      </c>
      <c r="AA29" s="357"/>
      <c r="AB29" s="357"/>
      <c r="AC29" s="357"/>
      <c r="AD29" s="357"/>
      <c r="AE29" s="357"/>
      <c r="AF29" s="357"/>
      <c r="AG29" s="358"/>
      <c r="AH29" s="359">
        <v>465</v>
      </c>
      <c r="AI29" s="360"/>
      <c r="AJ29" s="360"/>
      <c r="AK29" s="360"/>
      <c r="AL29" s="361"/>
      <c r="AM29" s="359">
        <v>1527950</v>
      </c>
      <c r="AN29" s="360"/>
      <c r="AO29" s="360"/>
      <c r="AP29" s="360"/>
      <c r="AQ29" s="360"/>
      <c r="AR29" s="361"/>
      <c r="AS29" s="359">
        <v>3286</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3705073</v>
      </c>
      <c r="BO29" s="384"/>
      <c r="BP29" s="384"/>
      <c r="BQ29" s="384"/>
      <c r="BR29" s="384"/>
      <c r="BS29" s="384"/>
      <c r="BT29" s="384"/>
      <c r="BU29" s="385"/>
      <c r="BV29" s="383">
        <v>2899199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100.4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8864433</v>
      </c>
      <c r="BO30" s="387"/>
      <c r="BP30" s="387"/>
      <c r="BQ30" s="387"/>
      <c r="BR30" s="387"/>
      <c r="BS30" s="387"/>
      <c r="BT30" s="387"/>
      <c r="BU30" s="388"/>
      <c r="BV30" s="386">
        <v>7384389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千葉県市町村総合事務組合（一般会計）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富楽里とみやま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公共用地取得事業特別会計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国保病院事業会計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千葉県市町村総合事務組合（千葉県自治会館管理運営特別会計）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千倉黒潮物産センター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千葉県市町村総合事務組合（千葉県自治研修センター特別会計）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ちば南房総</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千葉県市町村総合事務組合（千葉県市町村交通災害共済特別会計）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南房総農業支援センター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千葉県後期高齢者医療広域連合（一般会計）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千葉県後期高齢者医療広域連合（後期高齢者医療特別会計）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安房郡市広域市町村圏事務組合（一般会計）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鋸南地区環境衛生組合（一般会計）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南房総広域水道企業団（水道用水供給事業会計）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三芳水道企業団（水道事業会計）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4" zoomScale="70" zoomScaleNormal="70" zoomScaleSheetLayoutView="100" workbookViewId="0">
      <selection activeCell="AB83" sqref="AB83"/>
    </sheetView>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79" t="s">
        <v>24</v>
      </c>
      <c r="C41" s="1180"/>
      <c r="D41" s="81"/>
      <c r="E41" s="1181" t="s">
        <v>25</v>
      </c>
      <c r="F41" s="1181"/>
      <c r="G41" s="1181"/>
      <c r="H41" s="1182"/>
      <c r="I41" s="82">
        <v>28476</v>
      </c>
      <c r="J41" s="83">
        <v>29383</v>
      </c>
      <c r="K41" s="83">
        <v>28487</v>
      </c>
      <c r="L41" s="83">
        <v>28424</v>
      </c>
      <c r="M41" s="84">
        <v>28654</v>
      </c>
    </row>
    <row r="42" spans="2:13" ht="27.75" customHeight="1">
      <c r="B42" s="1169"/>
      <c r="C42" s="1170"/>
      <c r="D42" s="85"/>
      <c r="E42" s="1173" t="s">
        <v>26</v>
      </c>
      <c r="F42" s="1173"/>
      <c r="G42" s="1173"/>
      <c r="H42" s="1174"/>
      <c r="I42" s="86">
        <v>142</v>
      </c>
      <c r="J42" s="87">
        <v>100</v>
      </c>
      <c r="K42" s="87">
        <v>93</v>
      </c>
      <c r="L42" s="87">
        <v>87</v>
      </c>
      <c r="M42" s="88">
        <v>80</v>
      </c>
    </row>
    <row r="43" spans="2:13" ht="27.75" customHeight="1">
      <c r="B43" s="1169"/>
      <c r="C43" s="1170"/>
      <c r="D43" s="85"/>
      <c r="E43" s="1173" t="s">
        <v>27</v>
      </c>
      <c r="F43" s="1173"/>
      <c r="G43" s="1173"/>
      <c r="H43" s="1174"/>
      <c r="I43" s="86">
        <v>943</v>
      </c>
      <c r="J43" s="87">
        <v>924</v>
      </c>
      <c r="K43" s="87">
        <v>776</v>
      </c>
      <c r="L43" s="87">
        <v>641</v>
      </c>
      <c r="M43" s="88">
        <v>642</v>
      </c>
    </row>
    <row r="44" spans="2:13" ht="27.75" customHeight="1">
      <c r="B44" s="1169"/>
      <c r="C44" s="1170"/>
      <c r="D44" s="85"/>
      <c r="E44" s="1173" t="s">
        <v>28</v>
      </c>
      <c r="F44" s="1173"/>
      <c r="G44" s="1173"/>
      <c r="H44" s="1174"/>
      <c r="I44" s="86">
        <v>697</v>
      </c>
      <c r="J44" s="87">
        <v>487</v>
      </c>
      <c r="K44" s="87">
        <v>540</v>
      </c>
      <c r="L44" s="87">
        <v>530</v>
      </c>
      <c r="M44" s="88">
        <v>461</v>
      </c>
    </row>
    <row r="45" spans="2:13" ht="27.75" customHeight="1">
      <c r="B45" s="1169"/>
      <c r="C45" s="1170"/>
      <c r="D45" s="85"/>
      <c r="E45" s="1173" t="s">
        <v>29</v>
      </c>
      <c r="F45" s="1173"/>
      <c r="G45" s="1173"/>
      <c r="H45" s="1174"/>
      <c r="I45" s="86">
        <v>7737</v>
      </c>
      <c r="J45" s="87">
        <v>7814</v>
      </c>
      <c r="K45" s="87">
        <v>7693</v>
      </c>
      <c r="L45" s="87">
        <v>7509</v>
      </c>
      <c r="M45" s="88">
        <v>7205</v>
      </c>
    </row>
    <row r="46" spans="2:13" ht="27.75" customHeight="1">
      <c r="B46" s="1169"/>
      <c r="C46" s="1170"/>
      <c r="D46" s="85"/>
      <c r="E46" s="1173" t="s">
        <v>30</v>
      </c>
      <c r="F46" s="1173"/>
      <c r="G46" s="1173"/>
      <c r="H46" s="1174"/>
      <c r="I46" s="86">
        <v>1</v>
      </c>
      <c r="J46" s="87">
        <v>0</v>
      </c>
      <c r="K46" s="87" t="s">
        <v>482</v>
      </c>
      <c r="L46" s="87" t="s">
        <v>482</v>
      </c>
      <c r="M46" s="88" t="s">
        <v>482</v>
      </c>
    </row>
    <row r="47" spans="2:13" ht="27.75" customHeight="1">
      <c r="B47" s="1169"/>
      <c r="C47" s="1170"/>
      <c r="D47" s="85"/>
      <c r="E47" s="1173" t="s">
        <v>31</v>
      </c>
      <c r="F47" s="1173"/>
      <c r="G47" s="1173"/>
      <c r="H47" s="1174"/>
      <c r="I47" s="86" t="s">
        <v>482</v>
      </c>
      <c r="J47" s="87" t="s">
        <v>482</v>
      </c>
      <c r="K47" s="87" t="s">
        <v>482</v>
      </c>
      <c r="L47" s="87" t="s">
        <v>482</v>
      </c>
      <c r="M47" s="88" t="s">
        <v>482</v>
      </c>
    </row>
    <row r="48" spans="2:13" ht="27.75" customHeight="1">
      <c r="B48" s="1171"/>
      <c r="C48" s="1172"/>
      <c r="D48" s="85"/>
      <c r="E48" s="1173" t="s">
        <v>32</v>
      </c>
      <c r="F48" s="1173"/>
      <c r="G48" s="1173"/>
      <c r="H48" s="1174"/>
      <c r="I48" s="86" t="s">
        <v>482</v>
      </c>
      <c r="J48" s="87" t="s">
        <v>482</v>
      </c>
      <c r="K48" s="87" t="s">
        <v>482</v>
      </c>
      <c r="L48" s="87" t="s">
        <v>482</v>
      </c>
      <c r="M48" s="88" t="s">
        <v>482</v>
      </c>
    </row>
    <row r="49" spans="2:13" ht="27.75" customHeight="1">
      <c r="B49" s="1167" t="s">
        <v>33</v>
      </c>
      <c r="C49" s="1168"/>
      <c r="D49" s="89"/>
      <c r="E49" s="1173" t="s">
        <v>34</v>
      </c>
      <c r="F49" s="1173"/>
      <c r="G49" s="1173"/>
      <c r="H49" s="1174"/>
      <c r="I49" s="86">
        <v>7046</v>
      </c>
      <c r="J49" s="87">
        <v>10116</v>
      </c>
      <c r="K49" s="87">
        <v>12071</v>
      </c>
      <c r="L49" s="87">
        <v>14044</v>
      </c>
      <c r="M49" s="88">
        <v>15701</v>
      </c>
    </row>
    <row r="50" spans="2:13" ht="27.75" customHeight="1">
      <c r="B50" s="1169"/>
      <c r="C50" s="1170"/>
      <c r="D50" s="85"/>
      <c r="E50" s="1173" t="s">
        <v>35</v>
      </c>
      <c r="F50" s="1173"/>
      <c r="G50" s="1173"/>
      <c r="H50" s="1174"/>
      <c r="I50" s="86">
        <v>318</v>
      </c>
      <c r="J50" s="87">
        <v>297</v>
      </c>
      <c r="K50" s="87">
        <v>276</v>
      </c>
      <c r="L50" s="87">
        <v>254</v>
      </c>
      <c r="M50" s="88">
        <v>230</v>
      </c>
    </row>
    <row r="51" spans="2:13" ht="27.75" customHeight="1">
      <c r="B51" s="1171"/>
      <c r="C51" s="1172"/>
      <c r="D51" s="85"/>
      <c r="E51" s="1173" t="s">
        <v>36</v>
      </c>
      <c r="F51" s="1173"/>
      <c r="G51" s="1173"/>
      <c r="H51" s="1174"/>
      <c r="I51" s="86">
        <v>22661</v>
      </c>
      <c r="J51" s="87">
        <v>23801</v>
      </c>
      <c r="K51" s="87">
        <v>23363</v>
      </c>
      <c r="L51" s="87">
        <v>23812</v>
      </c>
      <c r="M51" s="88">
        <v>24119</v>
      </c>
    </row>
    <row r="52" spans="2:13" ht="27.75" customHeight="1" thickBot="1">
      <c r="B52" s="1175" t="s">
        <v>37</v>
      </c>
      <c r="C52" s="1176"/>
      <c r="D52" s="90"/>
      <c r="E52" s="1177" t="s">
        <v>38</v>
      </c>
      <c r="F52" s="1177"/>
      <c r="G52" s="1177"/>
      <c r="H52" s="1178"/>
      <c r="I52" s="91">
        <v>7971</v>
      </c>
      <c r="J52" s="92">
        <v>4494</v>
      </c>
      <c r="K52" s="92">
        <v>1879</v>
      </c>
      <c r="L52" s="92">
        <v>-919</v>
      </c>
      <c r="M52" s="93">
        <v>-3007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74357</v>
      </c>
      <c r="E3" s="116"/>
      <c r="F3" s="117">
        <v>76282</v>
      </c>
      <c r="G3" s="118"/>
      <c r="H3" s="119"/>
    </row>
    <row r="4" spans="1:8">
      <c r="A4" s="120"/>
      <c r="B4" s="121"/>
      <c r="C4" s="122"/>
      <c r="D4" s="123">
        <v>36857</v>
      </c>
      <c r="E4" s="124"/>
      <c r="F4" s="125">
        <v>41092</v>
      </c>
      <c r="G4" s="126"/>
      <c r="H4" s="127"/>
    </row>
    <row r="5" spans="1:8">
      <c r="A5" s="108" t="s">
        <v>515</v>
      </c>
      <c r="B5" s="113"/>
      <c r="C5" s="114"/>
      <c r="D5" s="115">
        <v>90679</v>
      </c>
      <c r="E5" s="116"/>
      <c r="F5" s="117">
        <v>78670</v>
      </c>
      <c r="G5" s="118"/>
      <c r="H5" s="119"/>
    </row>
    <row r="6" spans="1:8">
      <c r="A6" s="120"/>
      <c r="B6" s="121"/>
      <c r="C6" s="122"/>
      <c r="D6" s="123">
        <v>49724</v>
      </c>
      <c r="E6" s="124"/>
      <c r="F6" s="125">
        <v>38094</v>
      </c>
      <c r="G6" s="126"/>
      <c r="H6" s="127"/>
    </row>
    <row r="7" spans="1:8">
      <c r="A7" s="108" t="s">
        <v>516</v>
      </c>
      <c r="B7" s="113"/>
      <c r="C7" s="114"/>
      <c r="D7" s="115">
        <v>56720</v>
      </c>
      <c r="E7" s="116"/>
      <c r="F7" s="117">
        <v>67201</v>
      </c>
      <c r="G7" s="118"/>
      <c r="H7" s="119"/>
    </row>
    <row r="8" spans="1:8">
      <c r="A8" s="120"/>
      <c r="B8" s="121"/>
      <c r="C8" s="122"/>
      <c r="D8" s="123">
        <v>46501</v>
      </c>
      <c r="E8" s="124"/>
      <c r="F8" s="125">
        <v>35210</v>
      </c>
      <c r="G8" s="126"/>
      <c r="H8" s="127"/>
    </row>
    <row r="9" spans="1:8">
      <c r="A9" s="108" t="s">
        <v>517</v>
      </c>
      <c r="B9" s="113"/>
      <c r="C9" s="114"/>
      <c r="D9" s="115">
        <v>63214</v>
      </c>
      <c r="E9" s="116"/>
      <c r="F9" s="117">
        <v>75709</v>
      </c>
      <c r="G9" s="118"/>
      <c r="H9" s="119"/>
    </row>
    <row r="10" spans="1:8">
      <c r="A10" s="120"/>
      <c r="B10" s="121"/>
      <c r="C10" s="122"/>
      <c r="D10" s="123">
        <v>48120</v>
      </c>
      <c r="E10" s="124"/>
      <c r="F10" s="125">
        <v>35212</v>
      </c>
      <c r="G10" s="126"/>
      <c r="H10" s="127"/>
    </row>
    <row r="11" spans="1:8">
      <c r="A11" s="108" t="s">
        <v>518</v>
      </c>
      <c r="B11" s="113"/>
      <c r="C11" s="114"/>
      <c r="D11" s="115">
        <v>101061</v>
      </c>
      <c r="E11" s="116"/>
      <c r="F11" s="117">
        <v>90961</v>
      </c>
      <c r="G11" s="118"/>
      <c r="H11" s="119"/>
    </row>
    <row r="12" spans="1:8">
      <c r="A12" s="120"/>
      <c r="B12" s="121"/>
      <c r="C12" s="128"/>
      <c r="D12" s="123">
        <v>66876</v>
      </c>
      <c r="E12" s="124"/>
      <c r="F12" s="125">
        <v>37720</v>
      </c>
      <c r="G12" s="126"/>
      <c r="H12" s="127"/>
    </row>
    <row r="13" spans="1:8">
      <c r="A13" s="108"/>
      <c r="B13" s="113"/>
      <c r="C13" s="129"/>
      <c r="D13" s="130">
        <v>77206</v>
      </c>
      <c r="E13" s="131"/>
      <c r="F13" s="132">
        <v>77765</v>
      </c>
      <c r="G13" s="133"/>
      <c r="H13" s="119"/>
    </row>
    <row r="14" spans="1:8">
      <c r="A14" s="120"/>
      <c r="B14" s="121"/>
      <c r="C14" s="122"/>
      <c r="D14" s="123">
        <v>49616</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7.85</v>
      </c>
      <c r="C19" s="134">
        <f>ROUND(VALUE(SUBSTITUTE(実質収支比率等に係る経年分析!G$48,"▲","-")),2)</f>
        <v>6.43</v>
      </c>
      <c r="D19" s="134">
        <f>ROUND(VALUE(SUBSTITUTE(実質収支比率等に係る経年分析!H$48,"▲","-")),2)</f>
        <v>7.46</v>
      </c>
      <c r="E19" s="134">
        <f>ROUND(VALUE(SUBSTITUTE(実質収支比率等に係る経年分析!I$48,"▲","-")),2)</f>
        <v>7.07</v>
      </c>
      <c r="F19" s="134">
        <f>ROUND(VALUE(SUBSTITUTE(実質収支比率等に係る経年分析!J$48,"▲","-")),2)</f>
        <v>8.18</v>
      </c>
    </row>
    <row r="20" spans="1:11">
      <c r="A20" s="134" t="s">
        <v>43</v>
      </c>
      <c r="B20" s="134">
        <f>ROUND(VALUE(SUBSTITUTE(実質収支比率等に係る経年分析!F$47,"▲","-")),2)</f>
        <v>31.27</v>
      </c>
      <c r="C20" s="134">
        <f>ROUND(VALUE(SUBSTITUTE(実質収支比率等に係る経年分析!G$47,"▲","-")),2)</f>
        <v>38.28</v>
      </c>
      <c r="D20" s="134">
        <f>ROUND(VALUE(SUBSTITUTE(実質収支比率等に係る経年分析!H$47,"▲","-")),2)</f>
        <v>48.08</v>
      </c>
      <c r="E20" s="134">
        <f>ROUND(VALUE(SUBSTITUTE(実質収支比率等に係る経年分析!I$47,"▲","-")),2)</f>
        <v>46.95</v>
      </c>
      <c r="F20" s="134">
        <f>ROUND(VALUE(SUBSTITUTE(実質収支比率等に係る経年分析!J$47,"▲","-")),2)</f>
        <v>44.9</v>
      </c>
    </row>
    <row r="21" spans="1:11">
      <c r="A21" s="134" t="s">
        <v>44</v>
      </c>
      <c r="B21" s="134">
        <f>IF(ISNUMBER(VALUE(SUBSTITUTE(実質収支比率等に係る経年分析!F$49,"▲","-"))),ROUND(VALUE(SUBSTITUTE(実質収支比率等に係る経年分析!F$49,"▲","-")),2),NA())</f>
        <v>8.2899999999999991</v>
      </c>
      <c r="C21" s="134">
        <f>IF(ISNUMBER(VALUE(SUBSTITUTE(実質収支比率等に係る経年分析!G$49,"▲","-"))),ROUND(VALUE(SUBSTITUTE(実質収支比率等に係る経年分析!G$49,"▲","-")),2),NA())</f>
        <v>9.0399999999999991</v>
      </c>
      <c r="D21" s="134">
        <f>IF(ISNUMBER(VALUE(SUBSTITUTE(実質収支比率等に係る経年分析!H$49,"▲","-"))),ROUND(VALUE(SUBSTITUTE(実質収支比率等に係る経年分析!H$49,"▲","-")),2),NA())</f>
        <v>9.76</v>
      </c>
      <c r="E21" s="134">
        <f>IF(ISNUMBER(VALUE(SUBSTITUTE(実質収支比率等に係る経年分析!I$49,"▲","-"))),ROUND(VALUE(SUBSTITUTE(実質収支比率等に係る経年分析!I$49,"▲","-")),2),NA())</f>
        <v>-2.88</v>
      </c>
      <c r="F21" s="134">
        <f>IF(ISNUMBER(VALUE(SUBSTITUTE(実質収支比率等に係る経年分析!J$49,"▲","-"))),ROUND(VALUE(SUBSTITUTE(実質収支比率等に係る経年分析!J$49,"▲","-")),2),NA())</f>
        <v>-0.64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0.28000000000000003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公共用地取得事業特別会計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1.1299999999999999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1.1200000000000001</v>
      </c>
    </row>
    <row r="33" spans="1:16">
      <c r="A33" s="135" t="str">
        <f>IF(連結実質赤字比率に係る赤字・黒字の構成分析!C$37="",NA(),連結実質赤字比率に係る赤字・黒字の構成分析!C$37)</f>
        <v>国保病院事業会計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2.2000000000000002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2.89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7.46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8.18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9.08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1984</v>
      </c>
      <c r="E42" s="136"/>
      <c r="F42" s="136"/>
      <c r="G42" s="136">
        <f>'実質公債費比率（分子）の構造'!L$52</f>
        <v>2330</v>
      </c>
      <c r="H42" s="136"/>
      <c r="I42" s="136"/>
      <c r="J42" s="136">
        <f>'実質公債費比率（分子）の構造'!M$52</f>
        <v>2401</v>
      </c>
      <c r="K42" s="136"/>
      <c r="L42" s="136"/>
      <c r="M42" s="136">
        <f>'実質公債費比率（分子）の構造'!N$52</f>
        <v>2411</v>
      </c>
      <c r="N42" s="136"/>
      <c r="O42" s="136"/>
      <c r="P42" s="136">
        <f>'実質公債費比率（分子）の構造'!O$52</f>
        <v>2485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13</v>
      </c>
      <c r="C44" s="136"/>
      <c r="D44" s="136"/>
      <c r="E44" s="136">
        <f>'実質公債費比率（分子）の構造'!L$50</f>
        <v>71</v>
      </c>
      <c r="F44" s="136"/>
      <c r="G44" s="136"/>
      <c r="H44" s="136">
        <f>'実質公債費比率（分子）の構造'!M$50</f>
        <v>56</v>
      </c>
      <c r="I44" s="136"/>
      <c r="J44" s="136"/>
      <c r="K44" s="136">
        <f>'実質公債費比率（分子）の構造'!N$50</f>
        <v>70</v>
      </c>
      <c r="L44" s="136"/>
      <c r="M44" s="136"/>
      <c r="N44" s="136">
        <f>'実質公債費比率（分子）の構造'!O$50</f>
        <v>57</v>
      </c>
      <c r="O44" s="136"/>
      <c r="P44" s="136"/>
    </row>
    <row r="45" spans="1:16">
      <c r="A45" s="136" t="s">
        <v>54</v>
      </c>
      <c r="B45" s="136">
        <f>'実質公債費比率（分子）の構造'!K$49</f>
        <v>384</v>
      </c>
      <c r="C45" s="136"/>
      <c r="D45" s="136"/>
      <c r="E45" s="136">
        <f>'実質公債費比率（分子）の構造'!L$49</f>
        <v>235</v>
      </c>
      <c r="F45" s="136"/>
      <c r="G45" s="136"/>
      <c r="H45" s="136">
        <f>'実質公債費比率（分子）の構造'!M$49</f>
        <v>189</v>
      </c>
      <c r="I45" s="136"/>
      <c r="J45" s="136"/>
      <c r="K45" s="136">
        <f>'実質公債費比率（分子）の構造'!N$49</f>
        <v>113</v>
      </c>
      <c r="L45" s="136"/>
      <c r="M45" s="136"/>
      <c r="N45" s="136">
        <f>'実質公債費比率（分子）の構造'!O$49</f>
        <v>90</v>
      </c>
      <c r="O45" s="136"/>
      <c r="P45" s="136"/>
    </row>
    <row r="46" spans="1:16">
      <c r="A46" s="136" t="s">
        <v>55</v>
      </c>
      <c r="B46" s="136">
        <f>'実質公債費比率（分子）の構造'!K$48</f>
        <v>111</v>
      </c>
      <c r="C46" s="136"/>
      <c r="D46" s="136"/>
      <c r="E46" s="136">
        <f>'実質公債費比率（分子）の構造'!L$48</f>
        <v>117</v>
      </c>
      <c r="F46" s="136"/>
      <c r="G46" s="136"/>
      <c r="H46" s="136">
        <f>'実質公債費比率（分子）の構造'!M$48</f>
        <v>155</v>
      </c>
      <c r="I46" s="136"/>
      <c r="J46" s="136"/>
      <c r="K46" s="136">
        <f>'実質公債費比率（分子）の構造'!N$48</f>
        <v>121</v>
      </c>
      <c r="L46" s="136"/>
      <c r="M46" s="136"/>
      <c r="N46" s="136">
        <f>'実質公債費比率（分子）の構造'!O$48</f>
        <v>61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2885</v>
      </c>
      <c r="C49" s="136"/>
      <c r="D49" s="136"/>
      <c r="E49" s="136">
        <f>'実質公債費比率（分子）の構造'!L$45</f>
        <v>3210</v>
      </c>
      <c r="F49" s="136"/>
      <c r="G49" s="136"/>
      <c r="H49" s="136">
        <f>'実質公債費比率（分子）の構造'!M$45</f>
        <v>3119</v>
      </c>
      <c r="I49" s="136"/>
      <c r="J49" s="136"/>
      <c r="K49" s="136">
        <f>'実質公債費比率（分子）の構造'!N$45</f>
        <v>3012</v>
      </c>
      <c r="L49" s="136"/>
      <c r="M49" s="136"/>
      <c r="N49" s="136">
        <f>'実質公債費比率（分子）の構造'!O$45</f>
        <v>3013</v>
      </c>
      <c r="O49" s="136"/>
      <c r="P49" s="136"/>
    </row>
    <row r="50" spans="1:16">
      <c r="A50" s="136" t="s">
        <v>59</v>
      </c>
      <c r="B50" s="136" t="e">
        <f>NA()</f>
        <v>#N/A</v>
      </c>
      <c r="C50" s="136">
        <f>IF(ISNUMBER('実質公債費比率（分子）の構造'!K$53),'実質公債費比率（分子）の構造'!K$53,NA())</f>
        <v>1409</v>
      </c>
      <c r="D50" s="136" t="e">
        <f>NA()</f>
        <v>#N/A</v>
      </c>
      <c r="E50" s="136" t="e">
        <f>NA()</f>
        <v>#N/A</v>
      </c>
      <c r="F50" s="136">
        <f>IF(ISNUMBER('実質公債費比率（分子）の構造'!L$53),'実質公債費比率（分子）の構造'!L$53,NA())</f>
        <v>1303</v>
      </c>
      <c r="G50" s="136" t="e">
        <f>NA()</f>
        <v>#N/A</v>
      </c>
      <c r="H50" s="136" t="e">
        <f>NA()</f>
        <v>#N/A</v>
      </c>
      <c r="I50" s="136">
        <f>IF(ISNUMBER('実質公債費比率（分子）の構造'!M$53),'実質公債費比率（分子）の構造'!M$53,NA())</f>
        <v>1118</v>
      </c>
      <c r="J50" s="136" t="e">
        <f>NA()</f>
        <v>#N/A</v>
      </c>
      <c r="K50" s="136" t="e">
        <f>NA()</f>
        <v>#N/A</v>
      </c>
      <c r="L50" s="136">
        <f>IF(ISNUMBER('実質公債費比率（分子）の構造'!N$53),'実質公債費比率（分子）の構造'!N$53,NA())</f>
        <v>905</v>
      </c>
      <c r="M50" s="136" t="e">
        <f>NA()</f>
        <v>#N/A</v>
      </c>
      <c r="N50" s="136" t="e">
        <f>NA()</f>
        <v>#N/A</v>
      </c>
      <c r="O50" s="136">
        <f>IF(ISNUMBER('実質公債費比率（分子）の構造'!O$53),'実質公債費比率（分子）の構造'!O$53,NA())</f>
        <v>736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22661</v>
      </c>
      <c r="E56" s="135"/>
      <c r="F56" s="135"/>
      <c r="G56" s="135">
        <f>'将来負担比率（分子）の構造'!J$51</f>
        <v>23801</v>
      </c>
      <c r="H56" s="135"/>
      <c r="I56" s="135"/>
      <c r="J56" s="135">
        <f>'将来負担比率（分子）の構造'!K$51</f>
        <v>23363</v>
      </c>
      <c r="K56" s="135"/>
      <c r="L56" s="135"/>
      <c r="M56" s="135">
        <f>'将来負担比率（分子）の構造'!L$51</f>
        <v>23812</v>
      </c>
      <c r="N56" s="135"/>
      <c r="O56" s="135"/>
      <c r="P56" s="135">
        <f>'将来負担比率（分子）の構造'!M$51</f>
        <v>24119</v>
      </c>
    </row>
    <row r="57" spans="1:16">
      <c r="A57" s="135" t="s">
        <v>35</v>
      </c>
      <c r="B57" s="135"/>
      <c r="C57" s="135"/>
      <c r="D57" s="135">
        <f>'将来負担比率（分子）の構造'!I$50</f>
        <v>318</v>
      </c>
      <c r="E57" s="135"/>
      <c r="F57" s="135"/>
      <c r="G57" s="135">
        <f>'将来負担比率（分子）の構造'!J$50</f>
        <v>297</v>
      </c>
      <c r="H57" s="135"/>
      <c r="I57" s="135"/>
      <c r="J57" s="135">
        <f>'将来負担比率（分子）の構造'!K$50</f>
        <v>276</v>
      </c>
      <c r="K57" s="135"/>
      <c r="L57" s="135"/>
      <c r="M57" s="135">
        <f>'将来負担比率（分子）の構造'!L$50</f>
        <v>254</v>
      </c>
      <c r="N57" s="135"/>
      <c r="O57" s="135"/>
      <c r="P57" s="135">
        <f>'将来負担比率（分子）の構造'!M$50</f>
        <v>230</v>
      </c>
    </row>
    <row r="58" spans="1:16">
      <c r="A58" s="135" t="s">
        <v>34</v>
      </c>
      <c r="B58" s="135"/>
      <c r="C58" s="135"/>
      <c r="D58" s="135">
        <f>'将来負担比率（分子）の構造'!I$49</f>
        <v>7046</v>
      </c>
      <c r="E58" s="135"/>
      <c r="F58" s="135"/>
      <c r="G58" s="135">
        <f>'将来負担比率（分子）の構造'!J$49</f>
        <v>10116</v>
      </c>
      <c r="H58" s="135"/>
      <c r="I58" s="135"/>
      <c r="J58" s="135">
        <f>'将来負担比率（分子）の構造'!K$49</f>
        <v>12071</v>
      </c>
      <c r="K58" s="135"/>
      <c r="L58" s="135"/>
      <c r="M58" s="135">
        <f>'将来負担比率（分子）の構造'!L$49</f>
        <v>14044</v>
      </c>
      <c r="N58" s="135"/>
      <c r="O58" s="135"/>
      <c r="P58" s="135">
        <f>'将来負担比率（分子）の構造'!M$49</f>
        <v>15701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f>'将来負担比率（分子）の構造'!J$46</f>
        <v>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7737</v>
      </c>
      <c r="C62" s="135"/>
      <c r="D62" s="135"/>
      <c r="E62" s="135">
        <f>'将来負担比率（分子）の構造'!J$45</f>
        <v>7814</v>
      </c>
      <c r="F62" s="135"/>
      <c r="G62" s="135"/>
      <c r="H62" s="135">
        <f>'将来負担比率（分子）の構造'!K$45</f>
        <v>7693</v>
      </c>
      <c r="I62" s="135"/>
      <c r="J62" s="135"/>
      <c r="K62" s="135">
        <f>'将来負担比率（分子）の構造'!L$45</f>
        <v>7509</v>
      </c>
      <c r="L62" s="135"/>
      <c r="M62" s="135"/>
      <c r="N62" s="135">
        <f>'将来負担比率（分子）の構造'!M$45</f>
        <v>7205</v>
      </c>
      <c r="O62" s="135"/>
      <c r="P62" s="135"/>
    </row>
    <row r="63" spans="1:16">
      <c r="A63" s="135" t="s">
        <v>28</v>
      </c>
      <c r="B63" s="135">
        <f>'将来負担比率（分子）の構造'!I$44</f>
        <v>697</v>
      </c>
      <c r="C63" s="135"/>
      <c r="D63" s="135"/>
      <c r="E63" s="135">
        <f>'将来負担比率（分子）の構造'!J$44</f>
        <v>487</v>
      </c>
      <c r="F63" s="135"/>
      <c r="G63" s="135"/>
      <c r="H63" s="135">
        <f>'将来負担比率（分子）の構造'!K$44</f>
        <v>540</v>
      </c>
      <c r="I63" s="135"/>
      <c r="J63" s="135"/>
      <c r="K63" s="135">
        <f>'将来負担比率（分子）の構造'!L$44</f>
        <v>530</v>
      </c>
      <c r="L63" s="135"/>
      <c r="M63" s="135"/>
      <c r="N63" s="135">
        <f>'将来負担比率（分子）の構造'!M$44</f>
        <v>461</v>
      </c>
      <c r="O63" s="135"/>
      <c r="P63" s="135"/>
    </row>
    <row r="64" spans="1:16">
      <c r="A64" s="135" t="s">
        <v>27</v>
      </c>
      <c r="B64" s="135">
        <f>'将来負担比率（分子）の構造'!I$43</f>
        <v>943</v>
      </c>
      <c r="C64" s="135"/>
      <c r="D64" s="135"/>
      <c r="E64" s="135">
        <f>'将来負担比率（分子）の構造'!J$43</f>
        <v>924</v>
      </c>
      <c r="F64" s="135"/>
      <c r="G64" s="135"/>
      <c r="H64" s="135">
        <f>'将来負担比率（分子）の構造'!K$43</f>
        <v>776</v>
      </c>
      <c r="I64" s="135"/>
      <c r="J64" s="135"/>
      <c r="K64" s="135">
        <f>'将来負担比率（分子）の構造'!L$43</f>
        <v>641</v>
      </c>
      <c r="L64" s="135"/>
      <c r="M64" s="135"/>
      <c r="N64" s="135">
        <f>'将来負担比率（分子）の構造'!M$43</f>
        <v>642</v>
      </c>
      <c r="O64" s="135"/>
      <c r="P64" s="135"/>
    </row>
    <row r="65" spans="1:16">
      <c r="A65" s="135" t="s">
        <v>26</v>
      </c>
      <c r="B65" s="135">
        <f>'将来負担比率（分子）の構造'!I$42</f>
        <v>142</v>
      </c>
      <c r="C65" s="135"/>
      <c r="D65" s="135"/>
      <c r="E65" s="135">
        <f>'将来負担比率（分子）の構造'!J$42</f>
        <v>100</v>
      </c>
      <c r="F65" s="135"/>
      <c r="G65" s="135"/>
      <c r="H65" s="135">
        <f>'将来負担比率（分子）の構造'!K$42</f>
        <v>93</v>
      </c>
      <c r="I65" s="135"/>
      <c r="J65" s="135"/>
      <c r="K65" s="135">
        <f>'将来負担比率（分子）の構造'!L$42</f>
        <v>87</v>
      </c>
      <c r="L65" s="135"/>
      <c r="M65" s="135"/>
      <c r="N65" s="135">
        <f>'将来負担比率（分子）の構造'!M$42</f>
        <v>80</v>
      </c>
      <c r="O65" s="135"/>
      <c r="P65" s="135"/>
    </row>
    <row r="66" spans="1:16">
      <c r="A66" s="135" t="s">
        <v>25</v>
      </c>
      <c r="B66" s="135">
        <f>'将来負担比率（分子）の構造'!I$41</f>
        <v>28476</v>
      </c>
      <c r="C66" s="135"/>
      <c r="D66" s="135"/>
      <c r="E66" s="135">
        <f>'将来負担比率（分子）の構造'!J$41</f>
        <v>29383</v>
      </c>
      <c r="F66" s="135"/>
      <c r="G66" s="135"/>
      <c r="H66" s="135">
        <f>'将来負担比率（分子）の構造'!K$41</f>
        <v>28487</v>
      </c>
      <c r="I66" s="135"/>
      <c r="J66" s="135"/>
      <c r="K66" s="135">
        <f>'将来負担比率（分子）の構造'!L$41</f>
        <v>28424</v>
      </c>
      <c r="L66" s="135"/>
      <c r="M66" s="135"/>
      <c r="N66" s="135">
        <f>'将来負担比率（分子）の構造'!M$41</f>
        <v>28654</v>
      </c>
      <c r="O66" s="135"/>
      <c r="P66" s="135"/>
    </row>
    <row r="67" spans="1:16">
      <c r="A67" s="135" t="s">
        <v>63</v>
      </c>
      <c r="B67" s="135" t="e">
        <f>NA()</f>
        <v>#N/A</v>
      </c>
      <c r="C67" s="135">
        <f>IF(ISNUMBER('将来負担比率（分子）の構造'!I$52), IF('将来負担比率（分子）の構造'!I$52 &lt; 0, 0, '将来負担比率（分子）の構造'!I$52), NA())</f>
        <v>7971</v>
      </c>
      <c r="D67" s="135" t="e">
        <f>NA()</f>
        <v>#N/A</v>
      </c>
      <c r="E67" s="135" t="e">
        <f>NA()</f>
        <v>#N/A</v>
      </c>
      <c r="F67" s="135">
        <f>IF(ISNUMBER('将来負担比率（分子）の構造'!J$52), IF('将来負担比率（分子）の構造'!J$52 &lt; 0, 0, '将来負担比率（分子）の構造'!J$52), NA())</f>
        <v>4494</v>
      </c>
      <c r="G67" s="135" t="e">
        <f>NA()</f>
        <v>#N/A</v>
      </c>
      <c r="H67" s="135" t="e">
        <f>NA()</f>
        <v>#N/A</v>
      </c>
      <c r="I67" s="135">
        <f>IF(ISNUMBER('将来負担比率（分子）の構造'!K$52), IF('将来負担比率（分子）の構造'!K$52 &lt; 0, 0, '将来負担比率（分子）の構造'!K$52), NA())</f>
        <v>1879</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2"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3913143</v>
      </c>
      <c r="S5" s="637"/>
      <c r="T5" s="637"/>
      <c r="U5" s="637"/>
      <c r="V5" s="637"/>
      <c r="W5" s="637"/>
      <c r="X5" s="637"/>
      <c r="Y5" s="684"/>
      <c r="Z5" s="697">
        <v>15.5</v>
      </c>
      <c r="AA5" s="697"/>
      <c r="AB5" s="697"/>
      <c r="AC5" s="697"/>
      <c r="AD5" s="698">
        <v>3913143</v>
      </c>
      <c r="AE5" s="698"/>
      <c r="AF5" s="698"/>
      <c r="AG5" s="698"/>
      <c r="AH5" s="698"/>
      <c r="AI5" s="698"/>
      <c r="AJ5" s="698"/>
      <c r="AK5" s="698"/>
      <c r="AL5" s="685">
        <v>26.4</v>
      </c>
      <c r="AM5" s="654"/>
      <c r="AN5" s="654"/>
      <c r="AO5" s="686"/>
      <c r="AP5" s="673" t="s">
        <v>207</v>
      </c>
      <c r="AQ5" s="674"/>
      <c r="AR5" s="674"/>
      <c r="AS5" s="674"/>
      <c r="AT5" s="674"/>
      <c r="AU5" s="674"/>
      <c r="AV5" s="674"/>
      <c r="AW5" s="674"/>
      <c r="AX5" s="674"/>
      <c r="AY5" s="674"/>
      <c r="AZ5" s="674"/>
      <c r="BA5" s="674"/>
      <c r="BB5" s="674"/>
      <c r="BC5" s="674"/>
      <c r="BD5" s="674"/>
      <c r="BE5" s="674"/>
      <c r="BF5" s="675"/>
      <c r="BG5" s="586">
        <v>3873094</v>
      </c>
      <c r="BH5" s="587"/>
      <c r="BI5" s="587"/>
      <c r="BJ5" s="587"/>
      <c r="BK5" s="587"/>
      <c r="BL5" s="587"/>
      <c r="BM5" s="587"/>
      <c r="BN5" s="588"/>
      <c r="BO5" s="639">
        <v>99</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211754</v>
      </c>
      <c r="S6" s="587"/>
      <c r="T6" s="587"/>
      <c r="U6" s="587"/>
      <c r="V6" s="587"/>
      <c r="W6" s="587"/>
      <c r="X6" s="587"/>
      <c r="Y6" s="588"/>
      <c r="Z6" s="639">
        <v>0.8</v>
      </c>
      <c r="AA6" s="639"/>
      <c r="AB6" s="639"/>
      <c r="AC6" s="639"/>
      <c r="AD6" s="640">
        <v>211754</v>
      </c>
      <c r="AE6" s="640"/>
      <c r="AF6" s="640"/>
      <c r="AG6" s="640"/>
      <c r="AH6" s="640"/>
      <c r="AI6" s="640"/>
      <c r="AJ6" s="640"/>
      <c r="AK6" s="640"/>
      <c r="AL6" s="609">
        <v>1.4</v>
      </c>
      <c r="AM6" s="641"/>
      <c r="AN6" s="641"/>
      <c r="AO6" s="642"/>
      <c r="AP6" s="583" t="s">
        <v>213</v>
      </c>
      <c r="AQ6" s="584"/>
      <c r="AR6" s="584"/>
      <c r="AS6" s="584"/>
      <c r="AT6" s="584"/>
      <c r="AU6" s="584"/>
      <c r="AV6" s="584"/>
      <c r="AW6" s="584"/>
      <c r="AX6" s="584"/>
      <c r="AY6" s="584"/>
      <c r="AZ6" s="584"/>
      <c r="BA6" s="584"/>
      <c r="BB6" s="584"/>
      <c r="BC6" s="584"/>
      <c r="BD6" s="584"/>
      <c r="BE6" s="584"/>
      <c r="BF6" s="585"/>
      <c r="BG6" s="586">
        <v>3873094</v>
      </c>
      <c r="BH6" s="587"/>
      <c r="BI6" s="587"/>
      <c r="BJ6" s="587"/>
      <c r="BK6" s="587"/>
      <c r="BL6" s="587"/>
      <c r="BM6" s="587"/>
      <c r="BN6" s="588"/>
      <c r="BO6" s="639">
        <v>99</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239460</v>
      </c>
      <c r="CS6" s="587"/>
      <c r="CT6" s="587"/>
      <c r="CU6" s="587"/>
      <c r="CV6" s="587"/>
      <c r="CW6" s="587"/>
      <c r="CX6" s="587"/>
      <c r="CY6" s="588"/>
      <c r="CZ6" s="639">
        <v>1</v>
      </c>
      <c r="DA6" s="639"/>
      <c r="DB6" s="639"/>
      <c r="DC6" s="639"/>
      <c r="DD6" s="592">
        <v>5760</v>
      </c>
      <c r="DE6" s="587"/>
      <c r="DF6" s="587"/>
      <c r="DG6" s="587"/>
      <c r="DH6" s="587"/>
      <c r="DI6" s="587"/>
      <c r="DJ6" s="587"/>
      <c r="DK6" s="587"/>
      <c r="DL6" s="587"/>
      <c r="DM6" s="587"/>
      <c r="DN6" s="587"/>
      <c r="DO6" s="587"/>
      <c r="DP6" s="588"/>
      <c r="DQ6" s="592">
        <v>239460</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7023</v>
      </c>
      <c r="S7" s="587"/>
      <c r="T7" s="587"/>
      <c r="U7" s="587"/>
      <c r="V7" s="587"/>
      <c r="W7" s="587"/>
      <c r="X7" s="587"/>
      <c r="Y7" s="588"/>
      <c r="Z7" s="639">
        <v>0</v>
      </c>
      <c r="AA7" s="639"/>
      <c r="AB7" s="639"/>
      <c r="AC7" s="639"/>
      <c r="AD7" s="640">
        <v>7023</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1573366</v>
      </c>
      <c r="BH7" s="587"/>
      <c r="BI7" s="587"/>
      <c r="BJ7" s="587"/>
      <c r="BK7" s="587"/>
      <c r="BL7" s="587"/>
      <c r="BM7" s="587"/>
      <c r="BN7" s="588"/>
      <c r="BO7" s="639">
        <v>40.200000000000003</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4455128</v>
      </c>
      <c r="CS7" s="587"/>
      <c r="CT7" s="587"/>
      <c r="CU7" s="587"/>
      <c r="CV7" s="587"/>
      <c r="CW7" s="587"/>
      <c r="CX7" s="587"/>
      <c r="CY7" s="588"/>
      <c r="CZ7" s="639">
        <v>18.7</v>
      </c>
      <c r="DA7" s="639"/>
      <c r="DB7" s="639"/>
      <c r="DC7" s="639"/>
      <c r="DD7" s="592">
        <v>117237</v>
      </c>
      <c r="DE7" s="587"/>
      <c r="DF7" s="587"/>
      <c r="DG7" s="587"/>
      <c r="DH7" s="587"/>
      <c r="DI7" s="587"/>
      <c r="DJ7" s="587"/>
      <c r="DK7" s="587"/>
      <c r="DL7" s="587"/>
      <c r="DM7" s="587"/>
      <c r="DN7" s="587"/>
      <c r="DO7" s="587"/>
      <c r="DP7" s="588"/>
      <c r="DQ7" s="592">
        <v>4042415</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13383</v>
      </c>
      <c r="S8" s="587"/>
      <c r="T8" s="587"/>
      <c r="U8" s="587"/>
      <c r="V8" s="587"/>
      <c r="W8" s="587"/>
      <c r="X8" s="587"/>
      <c r="Y8" s="588"/>
      <c r="Z8" s="639">
        <v>0.1</v>
      </c>
      <c r="AA8" s="639"/>
      <c r="AB8" s="639"/>
      <c r="AC8" s="639"/>
      <c r="AD8" s="640">
        <v>13383</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64963</v>
      </c>
      <c r="BH8" s="587"/>
      <c r="BI8" s="587"/>
      <c r="BJ8" s="587"/>
      <c r="BK8" s="587"/>
      <c r="BL8" s="587"/>
      <c r="BM8" s="587"/>
      <c r="BN8" s="588"/>
      <c r="BO8" s="639">
        <v>1.7</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5480980</v>
      </c>
      <c r="CS8" s="587"/>
      <c r="CT8" s="587"/>
      <c r="CU8" s="587"/>
      <c r="CV8" s="587"/>
      <c r="CW8" s="587"/>
      <c r="CX8" s="587"/>
      <c r="CY8" s="588"/>
      <c r="CZ8" s="639">
        <v>23</v>
      </c>
      <c r="DA8" s="639"/>
      <c r="DB8" s="639"/>
      <c r="DC8" s="639"/>
      <c r="DD8" s="592">
        <v>533409</v>
      </c>
      <c r="DE8" s="587"/>
      <c r="DF8" s="587"/>
      <c r="DG8" s="587"/>
      <c r="DH8" s="587"/>
      <c r="DI8" s="587"/>
      <c r="DJ8" s="587"/>
      <c r="DK8" s="587"/>
      <c r="DL8" s="587"/>
      <c r="DM8" s="587"/>
      <c r="DN8" s="587"/>
      <c r="DO8" s="587"/>
      <c r="DP8" s="588"/>
      <c r="DQ8" s="592">
        <v>3253955</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24586</v>
      </c>
      <c r="S9" s="587"/>
      <c r="T9" s="587"/>
      <c r="U9" s="587"/>
      <c r="V9" s="587"/>
      <c r="W9" s="587"/>
      <c r="X9" s="587"/>
      <c r="Y9" s="588"/>
      <c r="Z9" s="639">
        <v>0.1</v>
      </c>
      <c r="AA9" s="639"/>
      <c r="AB9" s="639"/>
      <c r="AC9" s="639"/>
      <c r="AD9" s="640">
        <v>24586</v>
      </c>
      <c r="AE9" s="640"/>
      <c r="AF9" s="640"/>
      <c r="AG9" s="640"/>
      <c r="AH9" s="640"/>
      <c r="AI9" s="640"/>
      <c r="AJ9" s="640"/>
      <c r="AK9" s="640"/>
      <c r="AL9" s="609">
        <v>0.2</v>
      </c>
      <c r="AM9" s="641"/>
      <c r="AN9" s="641"/>
      <c r="AO9" s="642"/>
      <c r="AP9" s="583" t="s">
        <v>222</v>
      </c>
      <c r="AQ9" s="584"/>
      <c r="AR9" s="584"/>
      <c r="AS9" s="584"/>
      <c r="AT9" s="584"/>
      <c r="AU9" s="584"/>
      <c r="AV9" s="584"/>
      <c r="AW9" s="584"/>
      <c r="AX9" s="584"/>
      <c r="AY9" s="584"/>
      <c r="AZ9" s="584"/>
      <c r="BA9" s="584"/>
      <c r="BB9" s="584"/>
      <c r="BC9" s="584"/>
      <c r="BD9" s="584"/>
      <c r="BE9" s="584"/>
      <c r="BF9" s="585"/>
      <c r="BG9" s="586">
        <v>1348206</v>
      </c>
      <c r="BH9" s="587"/>
      <c r="BI9" s="587"/>
      <c r="BJ9" s="587"/>
      <c r="BK9" s="587"/>
      <c r="BL9" s="587"/>
      <c r="BM9" s="587"/>
      <c r="BN9" s="588"/>
      <c r="BO9" s="639">
        <v>34.5</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2686065</v>
      </c>
      <c r="CS9" s="587"/>
      <c r="CT9" s="587"/>
      <c r="CU9" s="587"/>
      <c r="CV9" s="587"/>
      <c r="CW9" s="587"/>
      <c r="CX9" s="587"/>
      <c r="CY9" s="588"/>
      <c r="CZ9" s="639">
        <v>11.3</v>
      </c>
      <c r="DA9" s="639"/>
      <c r="DB9" s="639"/>
      <c r="DC9" s="639"/>
      <c r="DD9" s="592">
        <v>175444</v>
      </c>
      <c r="DE9" s="587"/>
      <c r="DF9" s="587"/>
      <c r="DG9" s="587"/>
      <c r="DH9" s="587"/>
      <c r="DI9" s="587"/>
      <c r="DJ9" s="587"/>
      <c r="DK9" s="587"/>
      <c r="DL9" s="587"/>
      <c r="DM9" s="587"/>
      <c r="DN9" s="587"/>
      <c r="DO9" s="587"/>
      <c r="DP9" s="588"/>
      <c r="DQ9" s="592">
        <v>2269850</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355764</v>
      </c>
      <c r="S10" s="587"/>
      <c r="T10" s="587"/>
      <c r="U10" s="587"/>
      <c r="V10" s="587"/>
      <c r="W10" s="587"/>
      <c r="X10" s="587"/>
      <c r="Y10" s="588"/>
      <c r="Z10" s="639">
        <v>1.4</v>
      </c>
      <c r="AA10" s="639"/>
      <c r="AB10" s="639"/>
      <c r="AC10" s="639"/>
      <c r="AD10" s="640">
        <v>355764</v>
      </c>
      <c r="AE10" s="640"/>
      <c r="AF10" s="640"/>
      <c r="AG10" s="640"/>
      <c r="AH10" s="640"/>
      <c r="AI10" s="640"/>
      <c r="AJ10" s="640"/>
      <c r="AK10" s="640"/>
      <c r="AL10" s="609">
        <v>2.4</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94926</v>
      </c>
      <c r="BH10" s="587"/>
      <c r="BI10" s="587"/>
      <c r="BJ10" s="587"/>
      <c r="BK10" s="587"/>
      <c r="BL10" s="587"/>
      <c r="BM10" s="587"/>
      <c r="BN10" s="588"/>
      <c r="BO10" s="639">
        <v>2.4</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t="s">
        <v>111</v>
      </c>
      <c r="CS10" s="587"/>
      <c r="CT10" s="587"/>
      <c r="CU10" s="587"/>
      <c r="CV10" s="587"/>
      <c r="CW10" s="587"/>
      <c r="CX10" s="587"/>
      <c r="CY10" s="588"/>
      <c r="CZ10" s="639" t="s">
        <v>111</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13758</v>
      </c>
      <c r="S11" s="587"/>
      <c r="T11" s="587"/>
      <c r="U11" s="587"/>
      <c r="V11" s="587"/>
      <c r="W11" s="587"/>
      <c r="X11" s="587"/>
      <c r="Y11" s="588"/>
      <c r="Z11" s="639">
        <v>0.1</v>
      </c>
      <c r="AA11" s="639"/>
      <c r="AB11" s="639"/>
      <c r="AC11" s="639"/>
      <c r="AD11" s="640">
        <v>13758</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65271</v>
      </c>
      <c r="BH11" s="587"/>
      <c r="BI11" s="587"/>
      <c r="BJ11" s="587"/>
      <c r="BK11" s="587"/>
      <c r="BL11" s="587"/>
      <c r="BM11" s="587"/>
      <c r="BN11" s="588"/>
      <c r="BO11" s="639">
        <v>1.7</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725977</v>
      </c>
      <c r="CS11" s="587"/>
      <c r="CT11" s="587"/>
      <c r="CU11" s="587"/>
      <c r="CV11" s="587"/>
      <c r="CW11" s="587"/>
      <c r="CX11" s="587"/>
      <c r="CY11" s="588"/>
      <c r="CZ11" s="639">
        <v>3.1</v>
      </c>
      <c r="DA11" s="639"/>
      <c r="DB11" s="639"/>
      <c r="DC11" s="639"/>
      <c r="DD11" s="592">
        <v>202483</v>
      </c>
      <c r="DE11" s="587"/>
      <c r="DF11" s="587"/>
      <c r="DG11" s="587"/>
      <c r="DH11" s="587"/>
      <c r="DI11" s="587"/>
      <c r="DJ11" s="587"/>
      <c r="DK11" s="587"/>
      <c r="DL11" s="587"/>
      <c r="DM11" s="587"/>
      <c r="DN11" s="587"/>
      <c r="DO11" s="587"/>
      <c r="DP11" s="588"/>
      <c r="DQ11" s="592">
        <v>461371</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1969456</v>
      </c>
      <c r="BH12" s="587"/>
      <c r="BI12" s="587"/>
      <c r="BJ12" s="587"/>
      <c r="BK12" s="587"/>
      <c r="BL12" s="587"/>
      <c r="BM12" s="587"/>
      <c r="BN12" s="588"/>
      <c r="BO12" s="639">
        <v>50.3</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941632</v>
      </c>
      <c r="CS12" s="587"/>
      <c r="CT12" s="587"/>
      <c r="CU12" s="587"/>
      <c r="CV12" s="587"/>
      <c r="CW12" s="587"/>
      <c r="CX12" s="587"/>
      <c r="CY12" s="588"/>
      <c r="CZ12" s="639">
        <v>4</v>
      </c>
      <c r="DA12" s="639"/>
      <c r="DB12" s="639"/>
      <c r="DC12" s="639"/>
      <c r="DD12" s="592">
        <v>237283</v>
      </c>
      <c r="DE12" s="587"/>
      <c r="DF12" s="587"/>
      <c r="DG12" s="587"/>
      <c r="DH12" s="587"/>
      <c r="DI12" s="587"/>
      <c r="DJ12" s="587"/>
      <c r="DK12" s="587"/>
      <c r="DL12" s="587"/>
      <c r="DM12" s="587"/>
      <c r="DN12" s="587"/>
      <c r="DO12" s="587"/>
      <c r="DP12" s="588"/>
      <c r="DQ12" s="592">
        <v>630300</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94283</v>
      </c>
      <c r="S13" s="587"/>
      <c r="T13" s="587"/>
      <c r="U13" s="587"/>
      <c r="V13" s="587"/>
      <c r="W13" s="587"/>
      <c r="X13" s="587"/>
      <c r="Y13" s="588"/>
      <c r="Z13" s="639">
        <v>0.4</v>
      </c>
      <c r="AA13" s="639"/>
      <c r="AB13" s="639"/>
      <c r="AC13" s="639"/>
      <c r="AD13" s="640">
        <v>94283</v>
      </c>
      <c r="AE13" s="640"/>
      <c r="AF13" s="640"/>
      <c r="AG13" s="640"/>
      <c r="AH13" s="640"/>
      <c r="AI13" s="640"/>
      <c r="AJ13" s="640"/>
      <c r="AK13" s="640"/>
      <c r="AL13" s="609">
        <v>0.6</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1963910</v>
      </c>
      <c r="BH13" s="587"/>
      <c r="BI13" s="587"/>
      <c r="BJ13" s="587"/>
      <c r="BK13" s="587"/>
      <c r="BL13" s="587"/>
      <c r="BM13" s="587"/>
      <c r="BN13" s="588"/>
      <c r="BO13" s="639">
        <v>50.2</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968356</v>
      </c>
      <c r="CS13" s="587"/>
      <c r="CT13" s="587"/>
      <c r="CU13" s="587"/>
      <c r="CV13" s="587"/>
      <c r="CW13" s="587"/>
      <c r="CX13" s="587"/>
      <c r="CY13" s="588"/>
      <c r="CZ13" s="639">
        <v>4.0999999999999996</v>
      </c>
      <c r="DA13" s="639"/>
      <c r="DB13" s="639"/>
      <c r="DC13" s="639"/>
      <c r="DD13" s="592">
        <v>699428</v>
      </c>
      <c r="DE13" s="587"/>
      <c r="DF13" s="587"/>
      <c r="DG13" s="587"/>
      <c r="DH13" s="587"/>
      <c r="DI13" s="587"/>
      <c r="DJ13" s="587"/>
      <c r="DK13" s="587"/>
      <c r="DL13" s="587"/>
      <c r="DM13" s="587"/>
      <c r="DN13" s="587"/>
      <c r="DO13" s="587"/>
      <c r="DP13" s="588"/>
      <c r="DQ13" s="592">
        <v>418368</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104631</v>
      </c>
      <c r="BH14" s="587"/>
      <c r="BI14" s="587"/>
      <c r="BJ14" s="587"/>
      <c r="BK14" s="587"/>
      <c r="BL14" s="587"/>
      <c r="BM14" s="587"/>
      <c r="BN14" s="588"/>
      <c r="BO14" s="639">
        <v>2.7</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1907232</v>
      </c>
      <c r="CS14" s="587"/>
      <c r="CT14" s="587"/>
      <c r="CU14" s="587"/>
      <c r="CV14" s="587"/>
      <c r="CW14" s="587"/>
      <c r="CX14" s="587"/>
      <c r="CY14" s="588"/>
      <c r="CZ14" s="639">
        <v>8</v>
      </c>
      <c r="DA14" s="639"/>
      <c r="DB14" s="639"/>
      <c r="DC14" s="639"/>
      <c r="DD14" s="592">
        <v>918253</v>
      </c>
      <c r="DE14" s="587"/>
      <c r="DF14" s="587"/>
      <c r="DG14" s="587"/>
      <c r="DH14" s="587"/>
      <c r="DI14" s="587"/>
      <c r="DJ14" s="587"/>
      <c r="DK14" s="587"/>
      <c r="DL14" s="587"/>
      <c r="DM14" s="587"/>
      <c r="DN14" s="587"/>
      <c r="DO14" s="587"/>
      <c r="DP14" s="588"/>
      <c r="DQ14" s="592">
        <v>996733</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11080</v>
      </c>
      <c r="S15" s="587"/>
      <c r="T15" s="587"/>
      <c r="U15" s="587"/>
      <c r="V15" s="587"/>
      <c r="W15" s="587"/>
      <c r="X15" s="587"/>
      <c r="Y15" s="588"/>
      <c r="Z15" s="639">
        <v>0</v>
      </c>
      <c r="AA15" s="639"/>
      <c r="AB15" s="639"/>
      <c r="AC15" s="639"/>
      <c r="AD15" s="640">
        <v>11080</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225641</v>
      </c>
      <c r="BH15" s="587"/>
      <c r="BI15" s="587"/>
      <c r="BJ15" s="587"/>
      <c r="BK15" s="587"/>
      <c r="BL15" s="587"/>
      <c r="BM15" s="587"/>
      <c r="BN15" s="588"/>
      <c r="BO15" s="639">
        <v>5.8</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3007761</v>
      </c>
      <c r="CS15" s="587"/>
      <c r="CT15" s="587"/>
      <c r="CU15" s="587"/>
      <c r="CV15" s="587"/>
      <c r="CW15" s="587"/>
      <c r="CX15" s="587"/>
      <c r="CY15" s="588"/>
      <c r="CZ15" s="639">
        <v>12.6</v>
      </c>
      <c r="DA15" s="639"/>
      <c r="DB15" s="639"/>
      <c r="DC15" s="639"/>
      <c r="DD15" s="592">
        <v>1322427</v>
      </c>
      <c r="DE15" s="587"/>
      <c r="DF15" s="587"/>
      <c r="DG15" s="587"/>
      <c r="DH15" s="587"/>
      <c r="DI15" s="587"/>
      <c r="DJ15" s="587"/>
      <c r="DK15" s="587"/>
      <c r="DL15" s="587"/>
      <c r="DM15" s="587"/>
      <c r="DN15" s="587"/>
      <c r="DO15" s="587"/>
      <c r="DP15" s="588"/>
      <c r="DQ15" s="592">
        <v>1735413</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11062225</v>
      </c>
      <c r="S16" s="587"/>
      <c r="T16" s="587"/>
      <c r="U16" s="587"/>
      <c r="V16" s="587"/>
      <c r="W16" s="587"/>
      <c r="X16" s="587"/>
      <c r="Y16" s="588"/>
      <c r="Z16" s="639">
        <v>43.9</v>
      </c>
      <c r="AA16" s="639"/>
      <c r="AB16" s="639"/>
      <c r="AC16" s="639"/>
      <c r="AD16" s="640">
        <v>10120680</v>
      </c>
      <c r="AE16" s="640"/>
      <c r="AF16" s="640"/>
      <c r="AG16" s="640"/>
      <c r="AH16" s="640"/>
      <c r="AI16" s="640"/>
      <c r="AJ16" s="640"/>
      <c r="AK16" s="640"/>
      <c r="AL16" s="609">
        <v>68.3</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99726</v>
      </c>
      <c r="CS16" s="587"/>
      <c r="CT16" s="587"/>
      <c r="CU16" s="587"/>
      <c r="CV16" s="587"/>
      <c r="CW16" s="587"/>
      <c r="CX16" s="587"/>
      <c r="CY16" s="588"/>
      <c r="CZ16" s="639">
        <v>0.4</v>
      </c>
      <c r="DA16" s="639"/>
      <c r="DB16" s="639"/>
      <c r="DC16" s="639"/>
      <c r="DD16" s="592" t="s">
        <v>111</v>
      </c>
      <c r="DE16" s="587"/>
      <c r="DF16" s="587"/>
      <c r="DG16" s="587"/>
      <c r="DH16" s="587"/>
      <c r="DI16" s="587"/>
      <c r="DJ16" s="587"/>
      <c r="DK16" s="587"/>
      <c r="DL16" s="587"/>
      <c r="DM16" s="587"/>
      <c r="DN16" s="587"/>
      <c r="DO16" s="587"/>
      <c r="DP16" s="588"/>
      <c r="DQ16" s="592">
        <v>96114</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10120680</v>
      </c>
      <c r="S17" s="587"/>
      <c r="T17" s="587"/>
      <c r="U17" s="587"/>
      <c r="V17" s="587"/>
      <c r="W17" s="587"/>
      <c r="X17" s="587"/>
      <c r="Y17" s="588"/>
      <c r="Z17" s="639">
        <v>40.200000000000003</v>
      </c>
      <c r="AA17" s="639"/>
      <c r="AB17" s="639"/>
      <c r="AC17" s="639"/>
      <c r="AD17" s="640">
        <v>10120680</v>
      </c>
      <c r="AE17" s="640"/>
      <c r="AF17" s="640"/>
      <c r="AG17" s="640"/>
      <c r="AH17" s="640"/>
      <c r="AI17" s="640"/>
      <c r="AJ17" s="640"/>
      <c r="AK17" s="640"/>
      <c r="AL17" s="609">
        <v>68.3</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3274822</v>
      </c>
      <c r="CS17" s="587"/>
      <c r="CT17" s="587"/>
      <c r="CU17" s="587"/>
      <c r="CV17" s="587"/>
      <c r="CW17" s="587"/>
      <c r="CX17" s="587"/>
      <c r="CY17" s="588"/>
      <c r="CZ17" s="639">
        <v>13.8</v>
      </c>
      <c r="DA17" s="639"/>
      <c r="DB17" s="639"/>
      <c r="DC17" s="639"/>
      <c r="DD17" s="592" t="s">
        <v>111</v>
      </c>
      <c r="DE17" s="587"/>
      <c r="DF17" s="587"/>
      <c r="DG17" s="587"/>
      <c r="DH17" s="587"/>
      <c r="DI17" s="587"/>
      <c r="DJ17" s="587"/>
      <c r="DK17" s="587"/>
      <c r="DL17" s="587"/>
      <c r="DM17" s="587"/>
      <c r="DN17" s="587"/>
      <c r="DO17" s="587"/>
      <c r="DP17" s="588"/>
      <c r="DQ17" s="592">
        <v>3242586</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941545</v>
      </c>
      <c r="S18" s="587"/>
      <c r="T18" s="587"/>
      <c r="U18" s="587"/>
      <c r="V18" s="587"/>
      <c r="W18" s="587"/>
      <c r="X18" s="587"/>
      <c r="Y18" s="588"/>
      <c r="Z18" s="639">
        <v>3.7</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v>400</v>
      </c>
      <c r="CS18" s="587"/>
      <c r="CT18" s="587"/>
      <c r="CU18" s="587"/>
      <c r="CV18" s="587"/>
      <c r="CW18" s="587"/>
      <c r="CX18" s="587"/>
      <c r="CY18" s="588"/>
      <c r="CZ18" s="639">
        <v>0</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t="s">
        <v>111</v>
      </c>
      <c r="S19" s="587"/>
      <c r="T19" s="587"/>
      <c r="U19" s="587"/>
      <c r="V19" s="587"/>
      <c r="W19" s="587"/>
      <c r="X19" s="587"/>
      <c r="Y19" s="588"/>
      <c r="Z19" s="639" t="s">
        <v>111</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40049</v>
      </c>
      <c r="BH19" s="587"/>
      <c r="BI19" s="587"/>
      <c r="BJ19" s="587"/>
      <c r="BK19" s="587"/>
      <c r="BL19" s="587"/>
      <c r="BM19" s="587"/>
      <c r="BN19" s="588"/>
      <c r="BO19" s="639">
        <v>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15706999</v>
      </c>
      <c r="S20" s="587"/>
      <c r="T20" s="587"/>
      <c r="U20" s="587"/>
      <c r="V20" s="587"/>
      <c r="W20" s="587"/>
      <c r="X20" s="587"/>
      <c r="Y20" s="588"/>
      <c r="Z20" s="639">
        <v>62.3</v>
      </c>
      <c r="AA20" s="639"/>
      <c r="AB20" s="639"/>
      <c r="AC20" s="639"/>
      <c r="AD20" s="640">
        <v>14765454</v>
      </c>
      <c r="AE20" s="640"/>
      <c r="AF20" s="640"/>
      <c r="AG20" s="640"/>
      <c r="AH20" s="640"/>
      <c r="AI20" s="640"/>
      <c r="AJ20" s="640"/>
      <c r="AK20" s="640"/>
      <c r="AL20" s="609">
        <v>99.6</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40049</v>
      </c>
      <c r="BH20" s="587"/>
      <c r="BI20" s="587"/>
      <c r="BJ20" s="587"/>
      <c r="BK20" s="587"/>
      <c r="BL20" s="587"/>
      <c r="BM20" s="587"/>
      <c r="BN20" s="588"/>
      <c r="BO20" s="639">
        <v>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23787539</v>
      </c>
      <c r="CS20" s="587"/>
      <c r="CT20" s="587"/>
      <c r="CU20" s="587"/>
      <c r="CV20" s="587"/>
      <c r="CW20" s="587"/>
      <c r="CX20" s="587"/>
      <c r="CY20" s="588"/>
      <c r="CZ20" s="639">
        <v>100</v>
      </c>
      <c r="DA20" s="639"/>
      <c r="DB20" s="639"/>
      <c r="DC20" s="639"/>
      <c r="DD20" s="592">
        <v>4211724</v>
      </c>
      <c r="DE20" s="587"/>
      <c r="DF20" s="587"/>
      <c r="DG20" s="587"/>
      <c r="DH20" s="587"/>
      <c r="DI20" s="587"/>
      <c r="DJ20" s="587"/>
      <c r="DK20" s="587"/>
      <c r="DL20" s="587"/>
      <c r="DM20" s="587"/>
      <c r="DN20" s="587"/>
      <c r="DO20" s="587"/>
      <c r="DP20" s="588"/>
      <c r="DQ20" s="592">
        <v>17386565</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5379</v>
      </c>
      <c r="S21" s="587"/>
      <c r="T21" s="587"/>
      <c r="U21" s="587"/>
      <c r="V21" s="587"/>
      <c r="W21" s="587"/>
      <c r="X21" s="587"/>
      <c r="Y21" s="588"/>
      <c r="Z21" s="639">
        <v>0</v>
      </c>
      <c r="AA21" s="639"/>
      <c r="AB21" s="639"/>
      <c r="AC21" s="639"/>
      <c r="AD21" s="640">
        <v>5379</v>
      </c>
      <c r="AE21" s="640"/>
      <c r="AF21" s="640"/>
      <c r="AG21" s="640"/>
      <c r="AH21" s="640"/>
      <c r="AI21" s="640"/>
      <c r="AJ21" s="640"/>
      <c r="AK21" s="640"/>
      <c r="AL21" s="609">
        <v>0</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40049</v>
      </c>
      <c r="BH21" s="587"/>
      <c r="BI21" s="587"/>
      <c r="BJ21" s="587"/>
      <c r="BK21" s="587"/>
      <c r="BL21" s="587"/>
      <c r="BM21" s="587"/>
      <c r="BN21" s="588"/>
      <c r="BO21" s="639">
        <v>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255010</v>
      </c>
      <c r="S22" s="587"/>
      <c r="T22" s="587"/>
      <c r="U22" s="587"/>
      <c r="V22" s="587"/>
      <c r="W22" s="587"/>
      <c r="X22" s="587"/>
      <c r="Y22" s="588"/>
      <c r="Z22" s="639">
        <v>1</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207492</v>
      </c>
      <c r="S23" s="587"/>
      <c r="T23" s="587"/>
      <c r="U23" s="587"/>
      <c r="V23" s="587"/>
      <c r="W23" s="587"/>
      <c r="X23" s="587"/>
      <c r="Y23" s="588"/>
      <c r="Z23" s="639">
        <v>0.8</v>
      </c>
      <c r="AA23" s="639"/>
      <c r="AB23" s="639"/>
      <c r="AC23" s="639"/>
      <c r="AD23" s="640">
        <v>18522</v>
      </c>
      <c r="AE23" s="640"/>
      <c r="AF23" s="640"/>
      <c r="AG23" s="640"/>
      <c r="AH23" s="640"/>
      <c r="AI23" s="640"/>
      <c r="AJ23" s="640"/>
      <c r="AK23" s="640"/>
      <c r="AL23" s="609">
        <v>0.1</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209149</v>
      </c>
      <c r="S24" s="587"/>
      <c r="T24" s="587"/>
      <c r="U24" s="587"/>
      <c r="V24" s="587"/>
      <c r="W24" s="587"/>
      <c r="X24" s="587"/>
      <c r="Y24" s="588"/>
      <c r="Z24" s="639">
        <v>0.8</v>
      </c>
      <c r="AA24" s="639"/>
      <c r="AB24" s="639"/>
      <c r="AC24" s="639"/>
      <c r="AD24" s="640">
        <v>146</v>
      </c>
      <c r="AE24" s="640"/>
      <c r="AF24" s="640"/>
      <c r="AG24" s="640"/>
      <c r="AH24" s="640"/>
      <c r="AI24" s="640"/>
      <c r="AJ24" s="640"/>
      <c r="AK24" s="640"/>
      <c r="AL24" s="609">
        <v>0</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9487416</v>
      </c>
      <c r="CS24" s="637"/>
      <c r="CT24" s="637"/>
      <c r="CU24" s="637"/>
      <c r="CV24" s="637"/>
      <c r="CW24" s="637"/>
      <c r="CX24" s="637"/>
      <c r="CY24" s="684"/>
      <c r="CZ24" s="688">
        <v>39.9</v>
      </c>
      <c r="DA24" s="689"/>
      <c r="DB24" s="689"/>
      <c r="DC24" s="690"/>
      <c r="DD24" s="683">
        <v>7809435</v>
      </c>
      <c r="DE24" s="637"/>
      <c r="DF24" s="637"/>
      <c r="DG24" s="637"/>
      <c r="DH24" s="637"/>
      <c r="DI24" s="637"/>
      <c r="DJ24" s="637"/>
      <c r="DK24" s="684"/>
      <c r="DL24" s="683">
        <v>7500902</v>
      </c>
      <c r="DM24" s="637"/>
      <c r="DN24" s="637"/>
      <c r="DO24" s="637"/>
      <c r="DP24" s="637"/>
      <c r="DQ24" s="637"/>
      <c r="DR24" s="637"/>
      <c r="DS24" s="637"/>
      <c r="DT24" s="637"/>
      <c r="DU24" s="637"/>
      <c r="DV24" s="684"/>
      <c r="DW24" s="685">
        <v>48</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2762214</v>
      </c>
      <c r="S25" s="587"/>
      <c r="T25" s="587"/>
      <c r="U25" s="587"/>
      <c r="V25" s="587"/>
      <c r="W25" s="587"/>
      <c r="X25" s="587"/>
      <c r="Y25" s="588"/>
      <c r="Z25" s="639">
        <v>11</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4043300</v>
      </c>
      <c r="CS25" s="605"/>
      <c r="CT25" s="605"/>
      <c r="CU25" s="605"/>
      <c r="CV25" s="605"/>
      <c r="CW25" s="605"/>
      <c r="CX25" s="605"/>
      <c r="CY25" s="606"/>
      <c r="CZ25" s="589">
        <v>17</v>
      </c>
      <c r="DA25" s="607"/>
      <c r="DB25" s="607"/>
      <c r="DC25" s="608"/>
      <c r="DD25" s="592">
        <v>3901051</v>
      </c>
      <c r="DE25" s="605"/>
      <c r="DF25" s="605"/>
      <c r="DG25" s="605"/>
      <c r="DH25" s="605"/>
      <c r="DI25" s="605"/>
      <c r="DJ25" s="605"/>
      <c r="DK25" s="606"/>
      <c r="DL25" s="592">
        <v>3854378</v>
      </c>
      <c r="DM25" s="605"/>
      <c r="DN25" s="605"/>
      <c r="DO25" s="605"/>
      <c r="DP25" s="605"/>
      <c r="DQ25" s="605"/>
      <c r="DR25" s="605"/>
      <c r="DS25" s="605"/>
      <c r="DT25" s="605"/>
      <c r="DU25" s="605"/>
      <c r="DV25" s="606"/>
      <c r="DW25" s="609">
        <v>24.7</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v>10765</v>
      </c>
      <c r="S26" s="587"/>
      <c r="T26" s="587"/>
      <c r="U26" s="587"/>
      <c r="V26" s="587"/>
      <c r="W26" s="587"/>
      <c r="X26" s="587"/>
      <c r="Y26" s="588"/>
      <c r="Z26" s="639">
        <v>0</v>
      </c>
      <c r="AA26" s="639"/>
      <c r="AB26" s="639"/>
      <c r="AC26" s="639"/>
      <c r="AD26" s="640">
        <v>10765</v>
      </c>
      <c r="AE26" s="640"/>
      <c r="AF26" s="640"/>
      <c r="AG26" s="640"/>
      <c r="AH26" s="640"/>
      <c r="AI26" s="640"/>
      <c r="AJ26" s="640"/>
      <c r="AK26" s="640"/>
      <c r="AL26" s="609">
        <v>0.1</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2533578</v>
      </c>
      <c r="CS26" s="587"/>
      <c r="CT26" s="587"/>
      <c r="CU26" s="587"/>
      <c r="CV26" s="587"/>
      <c r="CW26" s="587"/>
      <c r="CX26" s="587"/>
      <c r="CY26" s="588"/>
      <c r="CZ26" s="589">
        <v>10.7</v>
      </c>
      <c r="DA26" s="607"/>
      <c r="DB26" s="607"/>
      <c r="DC26" s="608"/>
      <c r="DD26" s="592">
        <v>2403579</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1119021</v>
      </c>
      <c r="S27" s="587"/>
      <c r="T27" s="587"/>
      <c r="U27" s="587"/>
      <c r="V27" s="587"/>
      <c r="W27" s="587"/>
      <c r="X27" s="587"/>
      <c r="Y27" s="588"/>
      <c r="Z27" s="639">
        <v>4.4000000000000004</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3913143</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2169294</v>
      </c>
      <c r="CS27" s="605"/>
      <c r="CT27" s="605"/>
      <c r="CU27" s="605"/>
      <c r="CV27" s="605"/>
      <c r="CW27" s="605"/>
      <c r="CX27" s="605"/>
      <c r="CY27" s="606"/>
      <c r="CZ27" s="589">
        <v>9.1</v>
      </c>
      <c r="DA27" s="607"/>
      <c r="DB27" s="607"/>
      <c r="DC27" s="608"/>
      <c r="DD27" s="592">
        <v>665798</v>
      </c>
      <c r="DE27" s="605"/>
      <c r="DF27" s="605"/>
      <c r="DG27" s="605"/>
      <c r="DH27" s="605"/>
      <c r="DI27" s="605"/>
      <c r="DJ27" s="605"/>
      <c r="DK27" s="606"/>
      <c r="DL27" s="592">
        <v>665798</v>
      </c>
      <c r="DM27" s="605"/>
      <c r="DN27" s="605"/>
      <c r="DO27" s="605"/>
      <c r="DP27" s="605"/>
      <c r="DQ27" s="605"/>
      <c r="DR27" s="605"/>
      <c r="DS27" s="605"/>
      <c r="DT27" s="605"/>
      <c r="DU27" s="605"/>
      <c r="DV27" s="606"/>
      <c r="DW27" s="609">
        <v>4.3</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141613</v>
      </c>
      <c r="S28" s="587"/>
      <c r="T28" s="587"/>
      <c r="U28" s="587"/>
      <c r="V28" s="587"/>
      <c r="W28" s="587"/>
      <c r="X28" s="587"/>
      <c r="Y28" s="588"/>
      <c r="Z28" s="639">
        <v>0.6</v>
      </c>
      <c r="AA28" s="639"/>
      <c r="AB28" s="639"/>
      <c r="AC28" s="639"/>
      <c r="AD28" s="640" t="s">
        <v>111</v>
      </c>
      <c r="AE28" s="640"/>
      <c r="AF28" s="640"/>
      <c r="AG28" s="640"/>
      <c r="AH28" s="640"/>
      <c r="AI28" s="640"/>
      <c r="AJ28" s="640"/>
      <c r="AK28" s="640"/>
      <c r="AL28" s="609" t="s">
        <v>111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3274822</v>
      </c>
      <c r="CS28" s="587"/>
      <c r="CT28" s="587"/>
      <c r="CU28" s="587"/>
      <c r="CV28" s="587"/>
      <c r="CW28" s="587"/>
      <c r="CX28" s="587"/>
      <c r="CY28" s="588"/>
      <c r="CZ28" s="589">
        <v>13.8</v>
      </c>
      <c r="DA28" s="607"/>
      <c r="DB28" s="607"/>
      <c r="DC28" s="608"/>
      <c r="DD28" s="592">
        <v>3242586</v>
      </c>
      <c r="DE28" s="587"/>
      <c r="DF28" s="587"/>
      <c r="DG28" s="587"/>
      <c r="DH28" s="587"/>
      <c r="DI28" s="587"/>
      <c r="DJ28" s="587"/>
      <c r="DK28" s="588"/>
      <c r="DL28" s="592">
        <v>2980726</v>
      </c>
      <c r="DM28" s="587"/>
      <c r="DN28" s="587"/>
      <c r="DO28" s="587"/>
      <c r="DP28" s="587"/>
      <c r="DQ28" s="587"/>
      <c r="DR28" s="587"/>
      <c r="DS28" s="587"/>
      <c r="DT28" s="587"/>
      <c r="DU28" s="587"/>
      <c r="DV28" s="588"/>
      <c r="DW28" s="609">
        <v>19.100000000000001</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7246</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3274822</v>
      </c>
      <c r="CS29" s="605"/>
      <c r="CT29" s="605"/>
      <c r="CU29" s="605"/>
      <c r="CV29" s="605"/>
      <c r="CW29" s="605"/>
      <c r="CX29" s="605"/>
      <c r="CY29" s="606"/>
      <c r="CZ29" s="589">
        <v>13.8</v>
      </c>
      <c r="DA29" s="607"/>
      <c r="DB29" s="607"/>
      <c r="DC29" s="608"/>
      <c r="DD29" s="592">
        <v>3242586</v>
      </c>
      <c r="DE29" s="605"/>
      <c r="DF29" s="605"/>
      <c r="DG29" s="605"/>
      <c r="DH29" s="605"/>
      <c r="DI29" s="605"/>
      <c r="DJ29" s="605"/>
      <c r="DK29" s="606"/>
      <c r="DL29" s="592">
        <v>2980726</v>
      </c>
      <c r="DM29" s="605"/>
      <c r="DN29" s="605"/>
      <c r="DO29" s="605"/>
      <c r="DP29" s="605"/>
      <c r="DQ29" s="605"/>
      <c r="DR29" s="605"/>
      <c r="DS29" s="605"/>
      <c r="DT29" s="605"/>
      <c r="DU29" s="605"/>
      <c r="DV29" s="606"/>
      <c r="DW29" s="609">
        <v>19.100000000000001</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328049</v>
      </c>
      <c r="S30" s="587"/>
      <c r="T30" s="587"/>
      <c r="U30" s="587"/>
      <c r="V30" s="587"/>
      <c r="W30" s="587"/>
      <c r="X30" s="587"/>
      <c r="Y30" s="588"/>
      <c r="Z30" s="639">
        <v>1.3</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97.7</v>
      </c>
      <c r="BH30" s="653"/>
      <c r="BI30" s="653"/>
      <c r="BJ30" s="653"/>
      <c r="BK30" s="653"/>
      <c r="BL30" s="653"/>
      <c r="BM30" s="654">
        <v>90.1</v>
      </c>
      <c r="BN30" s="653"/>
      <c r="BO30" s="653"/>
      <c r="BP30" s="653"/>
      <c r="BQ30" s="655"/>
      <c r="BR30" s="652">
        <v>97.5</v>
      </c>
      <c r="BS30" s="653"/>
      <c r="BT30" s="653"/>
      <c r="BU30" s="653"/>
      <c r="BV30" s="653"/>
      <c r="BW30" s="653"/>
      <c r="BX30" s="654">
        <v>90.4</v>
      </c>
      <c r="BY30" s="653"/>
      <c r="BZ30" s="653"/>
      <c r="CA30" s="653"/>
      <c r="CB30" s="655"/>
      <c r="CD30" s="658"/>
      <c r="CE30" s="659"/>
      <c r="CF30" s="623" t="s">
        <v>291</v>
      </c>
      <c r="CG30" s="620"/>
      <c r="CH30" s="620"/>
      <c r="CI30" s="620"/>
      <c r="CJ30" s="620"/>
      <c r="CK30" s="620"/>
      <c r="CL30" s="620"/>
      <c r="CM30" s="620"/>
      <c r="CN30" s="620"/>
      <c r="CO30" s="620"/>
      <c r="CP30" s="620"/>
      <c r="CQ30" s="621"/>
      <c r="CR30" s="586">
        <v>2870661</v>
      </c>
      <c r="CS30" s="587"/>
      <c r="CT30" s="587"/>
      <c r="CU30" s="587"/>
      <c r="CV30" s="587"/>
      <c r="CW30" s="587"/>
      <c r="CX30" s="587"/>
      <c r="CY30" s="588"/>
      <c r="CZ30" s="589">
        <v>12.1</v>
      </c>
      <c r="DA30" s="607"/>
      <c r="DB30" s="607"/>
      <c r="DC30" s="608"/>
      <c r="DD30" s="592">
        <v>2847238</v>
      </c>
      <c r="DE30" s="587"/>
      <c r="DF30" s="587"/>
      <c r="DG30" s="587"/>
      <c r="DH30" s="587"/>
      <c r="DI30" s="587"/>
      <c r="DJ30" s="587"/>
      <c r="DK30" s="588"/>
      <c r="DL30" s="592">
        <v>2585378</v>
      </c>
      <c r="DM30" s="587"/>
      <c r="DN30" s="587"/>
      <c r="DO30" s="587"/>
      <c r="DP30" s="587"/>
      <c r="DQ30" s="587"/>
      <c r="DR30" s="587"/>
      <c r="DS30" s="587"/>
      <c r="DT30" s="587"/>
      <c r="DU30" s="587"/>
      <c r="DV30" s="588"/>
      <c r="DW30" s="609">
        <v>16.5</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1197408</v>
      </c>
      <c r="S31" s="587"/>
      <c r="T31" s="587"/>
      <c r="U31" s="587"/>
      <c r="V31" s="587"/>
      <c r="W31" s="587"/>
      <c r="X31" s="587"/>
      <c r="Y31" s="588"/>
      <c r="Z31" s="639">
        <v>4.8</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97.8</v>
      </c>
      <c r="BH31" s="605"/>
      <c r="BI31" s="605"/>
      <c r="BJ31" s="605"/>
      <c r="BK31" s="605"/>
      <c r="BL31" s="605"/>
      <c r="BM31" s="641">
        <v>92.1</v>
      </c>
      <c r="BN31" s="651"/>
      <c r="BO31" s="651"/>
      <c r="BP31" s="651"/>
      <c r="BQ31" s="615"/>
      <c r="BR31" s="650">
        <v>97.6</v>
      </c>
      <c r="BS31" s="605"/>
      <c r="BT31" s="605"/>
      <c r="BU31" s="605"/>
      <c r="BV31" s="605"/>
      <c r="BW31" s="605"/>
      <c r="BX31" s="641">
        <v>92.4</v>
      </c>
      <c r="BY31" s="651"/>
      <c r="BZ31" s="651"/>
      <c r="CA31" s="651"/>
      <c r="CB31" s="615"/>
      <c r="CD31" s="658"/>
      <c r="CE31" s="659"/>
      <c r="CF31" s="623" t="s">
        <v>295</v>
      </c>
      <c r="CG31" s="620"/>
      <c r="CH31" s="620"/>
      <c r="CI31" s="620"/>
      <c r="CJ31" s="620"/>
      <c r="CK31" s="620"/>
      <c r="CL31" s="620"/>
      <c r="CM31" s="620"/>
      <c r="CN31" s="620"/>
      <c r="CO31" s="620"/>
      <c r="CP31" s="620"/>
      <c r="CQ31" s="621"/>
      <c r="CR31" s="586">
        <v>404161</v>
      </c>
      <c r="CS31" s="605"/>
      <c r="CT31" s="605"/>
      <c r="CU31" s="605"/>
      <c r="CV31" s="605"/>
      <c r="CW31" s="605"/>
      <c r="CX31" s="605"/>
      <c r="CY31" s="606"/>
      <c r="CZ31" s="589">
        <v>1.7</v>
      </c>
      <c r="DA31" s="607"/>
      <c r="DB31" s="607"/>
      <c r="DC31" s="608"/>
      <c r="DD31" s="592">
        <v>395348</v>
      </c>
      <c r="DE31" s="605"/>
      <c r="DF31" s="605"/>
      <c r="DG31" s="605"/>
      <c r="DH31" s="605"/>
      <c r="DI31" s="605"/>
      <c r="DJ31" s="605"/>
      <c r="DK31" s="606"/>
      <c r="DL31" s="592">
        <v>395348</v>
      </c>
      <c r="DM31" s="605"/>
      <c r="DN31" s="605"/>
      <c r="DO31" s="605"/>
      <c r="DP31" s="605"/>
      <c r="DQ31" s="605"/>
      <c r="DR31" s="605"/>
      <c r="DS31" s="605"/>
      <c r="DT31" s="605"/>
      <c r="DU31" s="605"/>
      <c r="DV31" s="606"/>
      <c r="DW31" s="609">
        <v>2.5</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142344</v>
      </c>
      <c r="S32" s="587"/>
      <c r="T32" s="587"/>
      <c r="U32" s="587"/>
      <c r="V32" s="587"/>
      <c r="W32" s="587"/>
      <c r="X32" s="587"/>
      <c r="Y32" s="588"/>
      <c r="Z32" s="639">
        <v>0.6</v>
      </c>
      <c r="AA32" s="639"/>
      <c r="AB32" s="639"/>
      <c r="AC32" s="639"/>
      <c r="AD32" s="640">
        <v>18262</v>
      </c>
      <c r="AE32" s="640"/>
      <c r="AF32" s="640"/>
      <c r="AG32" s="640"/>
      <c r="AH32" s="640"/>
      <c r="AI32" s="640"/>
      <c r="AJ32" s="640"/>
      <c r="AK32" s="640"/>
      <c r="AL32" s="609">
        <v>0.1</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97.3</v>
      </c>
      <c r="BH32" s="571"/>
      <c r="BI32" s="571"/>
      <c r="BJ32" s="571"/>
      <c r="BK32" s="571"/>
      <c r="BL32" s="571"/>
      <c r="BM32" s="634">
        <v>87.2</v>
      </c>
      <c r="BN32" s="571"/>
      <c r="BO32" s="571"/>
      <c r="BP32" s="571"/>
      <c r="BQ32" s="628"/>
      <c r="BR32" s="649">
        <v>97.2</v>
      </c>
      <c r="BS32" s="571"/>
      <c r="BT32" s="571"/>
      <c r="BU32" s="571"/>
      <c r="BV32" s="571"/>
      <c r="BW32" s="571"/>
      <c r="BX32" s="634">
        <v>87.7</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3101200</v>
      </c>
      <c r="S33" s="587"/>
      <c r="T33" s="587"/>
      <c r="U33" s="587"/>
      <c r="V33" s="587"/>
      <c r="W33" s="587"/>
      <c r="X33" s="587"/>
      <c r="Y33" s="588"/>
      <c r="Z33" s="639">
        <v>12.3</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9988673</v>
      </c>
      <c r="CS33" s="605"/>
      <c r="CT33" s="605"/>
      <c r="CU33" s="605"/>
      <c r="CV33" s="605"/>
      <c r="CW33" s="605"/>
      <c r="CX33" s="605"/>
      <c r="CY33" s="606"/>
      <c r="CZ33" s="589">
        <v>42</v>
      </c>
      <c r="DA33" s="607"/>
      <c r="DB33" s="607"/>
      <c r="DC33" s="608"/>
      <c r="DD33" s="592">
        <v>8197369</v>
      </c>
      <c r="DE33" s="605"/>
      <c r="DF33" s="605"/>
      <c r="DG33" s="605"/>
      <c r="DH33" s="605"/>
      <c r="DI33" s="605"/>
      <c r="DJ33" s="605"/>
      <c r="DK33" s="606"/>
      <c r="DL33" s="592">
        <v>5123653</v>
      </c>
      <c r="DM33" s="605"/>
      <c r="DN33" s="605"/>
      <c r="DO33" s="605"/>
      <c r="DP33" s="605"/>
      <c r="DQ33" s="605"/>
      <c r="DR33" s="605"/>
      <c r="DS33" s="605"/>
      <c r="DT33" s="605"/>
      <c r="DU33" s="605"/>
      <c r="DV33" s="606"/>
      <c r="DW33" s="609">
        <v>32.799999999999997</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2871607</v>
      </c>
      <c r="CS34" s="587"/>
      <c r="CT34" s="587"/>
      <c r="CU34" s="587"/>
      <c r="CV34" s="587"/>
      <c r="CW34" s="587"/>
      <c r="CX34" s="587"/>
      <c r="CY34" s="588"/>
      <c r="CZ34" s="589">
        <v>12.1</v>
      </c>
      <c r="DA34" s="607"/>
      <c r="DB34" s="607"/>
      <c r="DC34" s="608"/>
      <c r="DD34" s="592">
        <v>2033584</v>
      </c>
      <c r="DE34" s="587"/>
      <c r="DF34" s="587"/>
      <c r="DG34" s="587"/>
      <c r="DH34" s="587"/>
      <c r="DI34" s="587"/>
      <c r="DJ34" s="587"/>
      <c r="DK34" s="588"/>
      <c r="DL34" s="592">
        <v>1897904</v>
      </c>
      <c r="DM34" s="587"/>
      <c r="DN34" s="587"/>
      <c r="DO34" s="587"/>
      <c r="DP34" s="587"/>
      <c r="DQ34" s="587"/>
      <c r="DR34" s="587"/>
      <c r="DS34" s="587"/>
      <c r="DT34" s="587"/>
      <c r="DU34" s="587"/>
      <c r="DV34" s="588"/>
      <c r="DW34" s="609">
        <v>12.1</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808000</v>
      </c>
      <c r="S35" s="587"/>
      <c r="T35" s="587"/>
      <c r="U35" s="587"/>
      <c r="V35" s="587"/>
      <c r="W35" s="587"/>
      <c r="X35" s="587"/>
      <c r="Y35" s="588"/>
      <c r="Z35" s="639">
        <v>3.2</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2609891</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508488</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130169</v>
      </c>
      <c r="CS35" s="605"/>
      <c r="CT35" s="605"/>
      <c r="CU35" s="605"/>
      <c r="CV35" s="605"/>
      <c r="CW35" s="605"/>
      <c r="CX35" s="605"/>
      <c r="CY35" s="606"/>
      <c r="CZ35" s="589">
        <v>0.5</v>
      </c>
      <c r="DA35" s="607"/>
      <c r="DB35" s="607"/>
      <c r="DC35" s="608"/>
      <c r="DD35" s="592">
        <v>103617</v>
      </c>
      <c r="DE35" s="605"/>
      <c r="DF35" s="605"/>
      <c r="DG35" s="605"/>
      <c r="DH35" s="605"/>
      <c r="DI35" s="605"/>
      <c r="DJ35" s="605"/>
      <c r="DK35" s="606"/>
      <c r="DL35" s="592">
        <v>103617</v>
      </c>
      <c r="DM35" s="605"/>
      <c r="DN35" s="605"/>
      <c r="DO35" s="605"/>
      <c r="DP35" s="605"/>
      <c r="DQ35" s="605"/>
      <c r="DR35" s="605"/>
      <c r="DS35" s="605"/>
      <c r="DT35" s="605"/>
      <c r="DU35" s="605"/>
      <c r="DV35" s="606"/>
      <c r="DW35" s="609">
        <v>0.7</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25193889</v>
      </c>
      <c r="S36" s="627"/>
      <c r="T36" s="627"/>
      <c r="U36" s="627"/>
      <c r="V36" s="627"/>
      <c r="W36" s="627"/>
      <c r="X36" s="627"/>
      <c r="Y36" s="630"/>
      <c r="Z36" s="631">
        <v>100</v>
      </c>
      <c r="AA36" s="631"/>
      <c r="AB36" s="631"/>
      <c r="AC36" s="631"/>
      <c r="AD36" s="632">
        <v>14818528</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550369</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443054</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2500708</v>
      </c>
      <c r="CS36" s="587"/>
      <c r="CT36" s="587"/>
      <c r="CU36" s="587"/>
      <c r="CV36" s="587"/>
      <c r="CW36" s="587"/>
      <c r="CX36" s="587"/>
      <c r="CY36" s="588"/>
      <c r="CZ36" s="589">
        <v>10.5</v>
      </c>
      <c r="DA36" s="607"/>
      <c r="DB36" s="607"/>
      <c r="DC36" s="608"/>
      <c r="DD36" s="592">
        <v>2179956</v>
      </c>
      <c r="DE36" s="587"/>
      <c r="DF36" s="587"/>
      <c r="DG36" s="587"/>
      <c r="DH36" s="587"/>
      <c r="DI36" s="587"/>
      <c r="DJ36" s="587"/>
      <c r="DK36" s="588"/>
      <c r="DL36" s="592">
        <v>1604056</v>
      </c>
      <c r="DM36" s="587"/>
      <c r="DN36" s="587"/>
      <c r="DO36" s="587"/>
      <c r="DP36" s="587"/>
      <c r="DQ36" s="587"/>
      <c r="DR36" s="587"/>
      <c r="DS36" s="587"/>
      <c r="DT36" s="587"/>
      <c r="DU36" s="587"/>
      <c r="DV36" s="588"/>
      <c r="DW36" s="609">
        <v>10.3</v>
      </c>
      <c r="DX36" s="610"/>
      <c r="DY36" s="610"/>
      <c r="DZ36" s="610"/>
      <c r="EA36" s="610"/>
      <c r="EB36" s="610"/>
      <c r="EC36" s="611"/>
    </row>
    <row r="37" spans="2:133" ht="11.25" customHeight="1">
      <c r="AQ37" s="612" t="s">
        <v>313</v>
      </c>
      <c r="AR37" s="613"/>
      <c r="AS37" s="613"/>
      <c r="AT37" s="613"/>
      <c r="AU37" s="613"/>
      <c r="AV37" s="613"/>
      <c r="AW37" s="613"/>
      <c r="AX37" s="613"/>
      <c r="AY37" s="614"/>
      <c r="AZ37" s="586">
        <v>143564</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9008</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1086814</v>
      </c>
      <c r="CS37" s="605"/>
      <c r="CT37" s="605"/>
      <c r="CU37" s="605"/>
      <c r="CV37" s="605"/>
      <c r="CW37" s="605"/>
      <c r="CX37" s="605"/>
      <c r="CY37" s="606"/>
      <c r="CZ37" s="589">
        <v>4.5999999999999996</v>
      </c>
      <c r="DA37" s="607"/>
      <c r="DB37" s="607"/>
      <c r="DC37" s="608"/>
      <c r="DD37" s="592">
        <v>1086814</v>
      </c>
      <c r="DE37" s="605"/>
      <c r="DF37" s="605"/>
      <c r="DG37" s="605"/>
      <c r="DH37" s="605"/>
      <c r="DI37" s="605"/>
      <c r="DJ37" s="605"/>
      <c r="DK37" s="606"/>
      <c r="DL37" s="592">
        <v>988785</v>
      </c>
      <c r="DM37" s="605"/>
      <c r="DN37" s="605"/>
      <c r="DO37" s="605"/>
      <c r="DP37" s="605"/>
      <c r="DQ37" s="605"/>
      <c r="DR37" s="605"/>
      <c r="DS37" s="605"/>
      <c r="DT37" s="605"/>
      <c r="DU37" s="605"/>
      <c r="DV37" s="606"/>
      <c r="DW37" s="609">
        <v>6.3</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15779</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1915958</v>
      </c>
      <c r="CS38" s="587"/>
      <c r="CT38" s="587"/>
      <c r="CU38" s="587"/>
      <c r="CV38" s="587"/>
      <c r="CW38" s="587"/>
      <c r="CX38" s="587"/>
      <c r="CY38" s="588"/>
      <c r="CZ38" s="589">
        <v>8.1</v>
      </c>
      <c r="DA38" s="607"/>
      <c r="DB38" s="607"/>
      <c r="DC38" s="608"/>
      <c r="DD38" s="592">
        <v>1535886</v>
      </c>
      <c r="DE38" s="587"/>
      <c r="DF38" s="587"/>
      <c r="DG38" s="587"/>
      <c r="DH38" s="587"/>
      <c r="DI38" s="587"/>
      <c r="DJ38" s="587"/>
      <c r="DK38" s="588"/>
      <c r="DL38" s="592">
        <v>1476322</v>
      </c>
      <c r="DM38" s="587"/>
      <c r="DN38" s="587"/>
      <c r="DO38" s="587"/>
      <c r="DP38" s="587"/>
      <c r="DQ38" s="587"/>
      <c r="DR38" s="587"/>
      <c r="DS38" s="587"/>
      <c r="DT38" s="587"/>
      <c r="DU38" s="587"/>
      <c r="DV38" s="588"/>
      <c r="DW38" s="609">
        <v>9.4</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99</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2335250</v>
      </c>
      <c r="CS39" s="605"/>
      <c r="CT39" s="605"/>
      <c r="CU39" s="605"/>
      <c r="CV39" s="605"/>
      <c r="CW39" s="605"/>
      <c r="CX39" s="605"/>
      <c r="CY39" s="606"/>
      <c r="CZ39" s="589">
        <v>9.8000000000000007</v>
      </c>
      <c r="DA39" s="607"/>
      <c r="DB39" s="607"/>
      <c r="DC39" s="608"/>
      <c r="DD39" s="592">
        <v>2241078</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355673</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96</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234981</v>
      </c>
      <c r="CS40" s="587"/>
      <c r="CT40" s="587"/>
      <c r="CU40" s="587"/>
      <c r="CV40" s="587"/>
      <c r="CW40" s="587"/>
      <c r="CX40" s="587"/>
      <c r="CY40" s="588"/>
      <c r="CZ40" s="589">
        <v>1</v>
      </c>
      <c r="DA40" s="607"/>
      <c r="DB40" s="607"/>
      <c r="DC40" s="608"/>
      <c r="DD40" s="592">
        <v>103248</v>
      </c>
      <c r="DE40" s="587"/>
      <c r="DF40" s="587"/>
      <c r="DG40" s="587"/>
      <c r="DH40" s="587"/>
      <c r="DI40" s="587"/>
      <c r="DJ40" s="587"/>
      <c r="DK40" s="588"/>
      <c r="DL40" s="592">
        <v>41754</v>
      </c>
      <c r="DM40" s="587"/>
      <c r="DN40" s="587"/>
      <c r="DO40" s="587"/>
      <c r="DP40" s="587"/>
      <c r="DQ40" s="587"/>
      <c r="DR40" s="587"/>
      <c r="DS40" s="587"/>
      <c r="DT40" s="587"/>
      <c r="DU40" s="587"/>
      <c r="DV40" s="588"/>
      <c r="DW40" s="609">
        <v>0.3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1560285</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287</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4311450</v>
      </c>
      <c r="CS42" s="587"/>
      <c r="CT42" s="587"/>
      <c r="CU42" s="587"/>
      <c r="CV42" s="587"/>
      <c r="CW42" s="587"/>
      <c r="CX42" s="587"/>
      <c r="CY42" s="588"/>
      <c r="CZ42" s="589">
        <v>18.100000000000001</v>
      </c>
      <c r="DA42" s="590"/>
      <c r="DB42" s="590"/>
      <c r="DC42" s="591"/>
      <c r="DD42" s="592">
        <v>1379761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112732</v>
      </c>
      <c r="CS43" s="605"/>
      <c r="CT43" s="605"/>
      <c r="CU43" s="605"/>
      <c r="CV43" s="605"/>
      <c r="CW43" s="605"/>
      <c r="CX43" s="605"/>
      <c r="CY43" s="606"/>
      <c r="CZ43" s="589">
        <v>0.5</v>
      </c>
      <c r="DA43" s="607"/>
      <c r="DB43" s="607"/>
      <c r="DC43" s="608"/>
      <c r="DD43" s="592">
        <v>112732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4211724</v>
      </c>
      <c r="CS44" s="587"/>
      <c r="CT44" s="587"/>
      <c r="CU44" s="587"/>
      <c r="CV44" s="587"/>
      <c r="CW44" s="587"/>
      <c r="CX44" s="587"/>
      <c r="CY44" s="588"/>
      <c r="CZ44" s="589">
        <v>17.7</v>
      </c>
      <c r="DA44" s="590"/>
      <c r="DB44" s="590"/>
      <c r="DC44" s="591"/>
      <c r="DD44" s="592">
        <v>1283647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1375715</v>
      </c>
      <c r="CS45" s="605"/>
      <c r="CT45" s="605"/>
      <c r="CU45" s="605"/>
      <c r="CV45" s="605"/>
      <c r="CW45" s="605"/>
      <c r="CX45" s="605"/>
      <c r="CY45" s="606"/>
      <c r="CZ45" s="589">
        <v>5.8</v>
      </c>
      <c r="DA45" s="607"/>
      <c r="DB45" s="607"/>
      <c r="DC45" s="608"/>
      <c r="DD45" s="592">
        <v>28078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2787068</v>
      </c>
      <c r="CS46" s="587"/>
      <c r="CT46" s="587"/>
      <c r="CU46" s="587"/>
      <c r="CV46" s="587"/>
      <c r="CW46" s="587"/>
      <c r="CX46" s="587"/>
      <c r="CY46" s="588"/>
      <c r="CZ46" s="589">
        <v>11.7</v>
      </c>
      <c r="DA46" s="590"/>
      <c r="DB46" s="590"/>
      <c r="DC46" s="591"/>
      <c r="DD46" s="592">
        <v>1245366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99726</v>
      </c>
      <c r="CS47" s="605"/>
      <c r="CT47" s="605"/>
      <c r="CU47" s="605"/>
      <c r="CV47" s="605"/>
      <c r="CW47" s="605"/>
      <c r="CX47" s="605"/>
      <c r="CY47" s="606"/>
      <c r="CZ47" s="589">
        <v>0.4</v>
      </c>
      <c r="DA47" s="607"/>
      <c r="DB47" s="607"/>
      <c r="DC47" s="608"/>
      <c r="DD47" s="592">
        <v>96114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ht="10.8">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23787539</v>
      </c>
      <c r="CS49" s="571"/>
      <c r="CT49" s="571"/>
      <c r="CU49" s="571"/>
      <c r="CV49" s="571"/>
      <c r="CW49" s="571"/>
      <c r="CX49" s="571"/>
      <c r="CY49" s="572"/>
      <c r="CZ49" s="573">
        <v>100</v>
      </c>
      <c r="DA49" s="574"/>
      <c r="DB49" s="574"/>
      <c r="DC49" s="575"/>
      <c r="DD49" s="576">
        <v>17386565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t="10.8" hidden="1"/>
    <row r="51" spans="82:133" ht="10.8"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CI1" zoomScale="70" zoomScaleNormal="70" zoomScaleSheetLayoutView="70" workbookViewId="0">
      <selection activeCell="DL12" sqref="DL12:DP12"/>
    </sheetView>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25192</v>
      </c>
      <c r="R7" s="1099"/>
      <c r="S7" s="1099"/>
      <c r="T7" s="1099"/>
      <c r="U7" s="1099"/>
      <c r="V7" s="1099">
        <v>23786</v>
      </c>
      <c r="W7" s="1099"/>
      <c r="X7" s="1099"/>
      <c r="Y7" s="1099"/>
      <c r="Z7" s="1099"/>
      <c r="AA7" s="1099">
        <v>1406</v>
      </c>
      <c r="AB7" s="1099"/>
      <c r="AC7" s="1099"/>
      <c r="AD7" s="1099"/>
      <c r="AE7" s="1100"/>
      <c r="AF7" s="1101">
        <v>1280</v>
      </c>
      <c r="AG7" s="1102"/>
      <c r="AH7" s="1102"/>
      <c r="AI7" s="1102"/>
      <c r="AJ7" s="1103"/>
      <c r="AK7" s="1085">
        <v>328</v>
      </c>
      <c r="AL7" s="1086"/>
      <c r="AM7" s="1086"/>
      <c r="AN7" s="1086"/>
      <c r="AO7" s="1086"/>
      <c r="AP7" s="1086">
        <v>28649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554</v>
      </c>
      <c r="BT7" s="1090"/>
      <c r="BU7" s="1090"/>
      <c r="BV7" s="1090"/>
      <c r="BW7" s="1090"/>
      <c r="BX7" s="1090"/>
      <c r="BY7" s="1090"/>
      <c r="BZ7" s="1090"/>
      <c r="CA7" s="1090"/>
      <c r="CB7" s="1090"/>
      <c r="CC7" s="1090"/>
      <c r="CD7" s="1090"/>
      <c r="CE7" s="1090"/>
      <c r="CF7" s="1090"/>
      <c r="CG7" s="1091"/>
      <c r="CH7" s="1082">
        <v>5</v>
      </c>
      <c r="CI7" s="1083"/>
      <c r="CJ7" s="1083"/>
      <c r="CK7" s="1083"/>
      <c r="CL7" s="1084"/>
      <c r="CM7" s="1082">
        <v>68</v>
      </c>
      <c r="CN7" s="1083"/>
      <c r="CO7" s="1083"/>
      <c r="CP7" s="1083"/>
      <c r="CQ7" s="1084"/>
      <c r="CR7" s="1082">
        <v>17</v>
      </c>
      <c r="CS7" s="1083"/>
      <c r="CT7" s="1083"/>
      <c r="CU7" s="1083"/>
      <c r="CV7" s="1084"/>
      <c r="CW7" s="1082" t="s">
        <v>538</v>
      </c>
      <c r="CX7" s="1083"/>
      <c r="CY7" s="1083"/>
      <c r="CZ7" s="1083"/>
      <c r="DA7" s="1084"/>
      <c r="DB7" s="1082" t="s">
        <v>538</v>
      </c>
      <c r="DC7" s="1083"/>
      <c r="DD7" s="1083"/>
      <c r="DE7" s="1083"/>
      <c r="DF7" s="1084"/>
      <c r="DG7" s="1082" t="s">
        <v>538</v>
      </c>
      <c r="DH7" s="1083"/>
      <c r="DI7" s="1083"/>
      <c r="DJ7" s="1083"/>
      <c r="DK7" s="1084"/>
      <c r="DL7" s="1082" t="s">
        <v>538</v>
      </c>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t="s">
        <v>365</v>
      </c>
      <c r="C8" s="1026"/>
      <c r="D8" s="1026"/>
      <c r="E8" s="1026"/>
      <c r="F8" s="1026"/>
      <c r="G8" s="1026"/>
      <c r="H8" s="1026"/>
      <c r="I8" s="1026"/>
      <c r="J8" s="1026"/>
      <c r="K8" s="1026"/>
      <c r="L8" s="1026"/>
      <c r="M8" s="1026"/>
      <c r="N8" s="1026"/>
      <c r="O8" s="1026"/>
      <c r="P8" s="1027"/>
      <c r="Q8" s="1037">
        <v>5</v>
      </c>
      <c r="R8" s="1038"/>
      <c r="S8" s="1038"/>
      <c r="T8" s="1038"/>
      <c r="U8" s="1038"/>
      <c r="V8" s="1038">
        <v>5</v>
      </c>
      <c r="W8" s="1038"/>
      <c r="X8" s="1038"/>
      <c r="Y8" s="1038"/>
      <c r="Z8" s="1038"/>
      <c r="AA8" s="1038" t="s">
        <v>537</v>
      </c>
      <c r="AB8" s="1038"/>
      <c r="AC8" s="1038"/>
      <c r="AD8" s="1038"/>
      <c r="AE8" s="1039"/>
      <c r="AF8" s="1031" t="s">
        <v>111</v>
      </c>
      <c r="AG8" s="1032"/>
      <c r="AH8" s="1032"/>
      <c r="AI8" s="1032"/>
      <c r="AJ8" s="1033"/>
      <c r="AK8" s="1080">
        <v>5</v>
      </c>
      <c r="AL8" s="1081"/>
      <c r="AM8" s="1081"/>
      <c r="AN8" s="1081"/>
      <c r="AO8" s="1081"/>
      <c r="AP8" s="1081">
        <v>5</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555</v>
      </c>
      <c r="BT8" s="1009"/>
      <c r="BU8" s="1009"/>
      <c r="BV8" s="1009"/>
      <c r="BW8" s="1009"/>
      <c r="BX8" s="1009"/>
      <c r="BY8" s="1009"/>
      <c r="BZ8" s="1009"/>
      <c r="CA8" s="1009"/>
      <c r="CB8" s="1009"/>
      <c r="CC8" s="1009"/>
      <c r="CD8" s="1009"/>
      <c r="CE8" s="1009"/>
      <c r="CF8" s="1009"/>
      <c r="CG8" s="1010"/>
      <c r="CH8" s="983">
        <v>2</v>
      </c>
      <c r="CI8" s="984"/>
      <c r="CJ8" s="984"/>
      <c r="CK8" s="984"/>
      <c r="CL8" s="985"/>
      <c r="CM8" s="983">
        <v>65</v>
      </c>
      <c r="CN8" s="984"/>
      <c r="CO8" s="984"/>
      <c r="CP8" s="984"/>
      <c r="CQ8" s="985"/>
      <c r="CR8" s="983">
        <v>24</v>
      </c>
      <c r="CS8" s="984"/>
      <c r="CT8" s="984"/>
      <c r="CU8" s="984"/>
      <c r="CV8" s="985"/>
      <c r="CW8" s="983" t="s">
        <v>538</v>
      </c>
      <c r="CX8" s="984"/>
      <c r="CY8" s="984"/>
      <c r="CZ8" s="984"/>
      <c r="DA8" s="985"/>
      <c r="DB8" s="983" t="s">
        <v>538</v>
      </c>
      <c r="DC8" s="984"/>
      <c r="DD8" s="984"/>
      <c r="DE8" s="984"/>
      <c r="DF8" s="985"/>
      <c r="DG8" s="983" t="s">
        <v>538</v>
      </c>
      <c r="DH8" s="984"/>
      <c r="DI8" s="984"/>
      <c r="DJ8" s="984"/>
      <c r="DK8" s="985"/>
      <c r="DL8" s="983" t="s">
        <v>538</v>
      </c>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552</v>
      </c>
      <c r="BT9" s="1009"/>
      <c r="BU9" s="1009"/>
      <c r="BV9" s="1009"/>
      <c r="BW9" s="1009"/>
      <c r="BX9" s="1009"/>
      <c r="BY9" s="1009"/>
      <c r="BZ9" s="1009"/>
      <c r="CA9" s="1009"/>
      <c r="CB9" s="1009"/>
      <c r="CC9" s="1009"/>
      <c r="CD9" s="1009"/>
      <c r="CE9" s="1009"/>
      <c r="CF9" s="1009"/>
      <c r="CG9" s="1010"/>
      <c r="CH9" s="983">
        <v>-28</v>
      </c>
      <c r="CI9" s="984"/>
      <c r="CJ9" s="984"/>
      <c r="CK9" s="984"/>
      <c r="CL9" s="985"/>
      <c r="CM9" s="983">
        <v>223</v>
      </c>
      <c r="CN9" s="984"/>
      <c r="CO9" s="984"/>
      <c r="CP9" s="984"/>
      <c r="CQ9" s="985"/>
      <c r="CR9" s="983">
        <v>115</v>
      </c>
      <c r="CS9" s="984"/>
      <c r="CT9" s="984"/>
      <c r="CU9" s="984"/>
      <c r="CV9" s="985"/>
      <c r="CW9" s="983" t="s">
        <v>538</v>
      </c>
      <c r="CX9" s="984"/>
      <c r="CY9" s="984"/>
      <c r="CZ9" s="984"/>
      <c r="DA9" s="985"/>
      <c r="DB9" s="983" t="s">
        <v>538</v>
      </c>
      <c r="DC9" s="984"/>
      <c r="DD9" s="984"/>
      <c r="DE9" s="984"/>
      <c r="DF9" s="985"/>
      <c r="DG9" s="983" t="s">
        <v>538</v>
      </c>
      <c r="DH9" s="984"/>
      <c r="DI9" s="984"/>
      <c r="DJ9" s="984"/>
      <c r="DK9" s="985"/>
      <c r="DL9" s="983" t="s">
        <v>538</v>
      </c>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553</v>
      </c>
      <c r="BT10" s="1009"/>
      <c r="BU10" s="1009"/>
      <c r="BV10" s="1009"/>
      <c r="BW10" s="1009"/>
      <c r="BX10" s="1009"/>
      <c r="BY10" s="1009"/>
      <c r="BZ10" s="1009"/>
      <c r="CA10" s="1009"/>
      <c r="CB10" s="1009"/>
      <c r="CC10" s="1009"/>
      <c r="CD10" s="1009"/>
      <c r="CE10" s="1009"/>
      <c r="CF10" s="1009"/>
      <c r="CG10" s="1010"/>
      <c r="CH10" s="983">
        <v>10</v>
      </c>
      <c r="CI10" s="984"/>
      <c r="CJ10" s="984"/>
      <c r="CK10" s="984"/>
      <c r="CL10" s="985"/>
      <c r="CM10" s="983">
        <v>38</v>
      </c>
      <c r="CN10" s="984"/>
      <c r="CO10" s="984"/>
      <c r="CP10" s="984"/>
      <c r="CQ10" s="985"/>
      <c r="CR10" s="983">
        <v>15</v>
      </c>
      <c r="CS10" s="984"/>
      <c r="CT10" s="984"/>
      <c r="CU10" s="984"/>
      <c r="CV10" s="985"/>
      <c r="CW10" s="983">
        <v>22</v>
      </c>
      <c r="CX10" s="984"/>
      <c r="CY10" s="984"/>
      <c r="CZ10" s="984"/>
      <c r="DA10" s="985"/>
      <c r="DB10" s="983" t="s">
        <v>538</v>
      </c>
      <c r="DC10" s="984"/>
      <c r="DD10" s="984"/>
      <c r="DE10" s="984"/>
      <c r="DF10" s="985"/>
      <c r="DG10" s="983" t="s">
        <v>538</v>
      </c>
      <c r="DH10" s="984"/>
      <c r="DI10" s="984"/>
      <c r="DJ10" s="984"/>
      <c r="DK10" s="985"/>
      <c r="DL10" s="983" t="s">
        <v>556</v>
      </c>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c r="R23" s="1063"/>
      <c r="S23" s="1063"/>
      <c r="T23" s="1063"/>
      <c r="U23" s="1063"/>
      <c r="V23" s="1063"/>
      <c r="W23" s="1063"/>
      <c r="X23" s="1063"/>
      <c r="Y23" s="1063"/>
      <c r="Z23" s="1063"/>
      <c r="AA23" s="1063"/>
      <c r="AB23" s="1063"/>
      <c r="AC23" s="1063"/>
      <c r="AD23" s="1063"/>
      <c r="AE23" s="1064"/>
      <c r="AF23" s="1065">
        <v>1280</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369</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7089</v>
      </c>
      <c r="R28" s="1048"/>
      <c r="S28" s="1048"/>
      <c r="T28" s="1048"/>
      <c r="U28" s="1048"/>
      <c r="V28" s="1048">
        <v>6580</v>
      </c>
      <c r="W28" s="1048"/>
      <c r="X28" s="1048"/>
      <c r="Y28" s="1048"/>
      <c r="Z28" s="1048"/>
      <c r="AA28" s="1048">
        <v>508</v>
      </c>
      <c r="AB28" s="1048"/>
      <c r="AC28" s="1048"/>
      <c r="AD28" s="1048"/>
      <c r="AE28" s="1049"/>
      <c r="AF28" s="1050">
        <v>508</v>
      </c>
      <c r="AG28" s="1048"/>
      <c r="AH28" s="1048"/>
      <c r="AI28" s="1048"/>
      <c r="AJ28" s="1051"/>
      <c r="AK28" s="1052">
        <v>310</v>
      </c>
      <c r="AL28" s="1040"/>
      <c r="AM28" s="1040"/>
      <c r="AN28" s="1040"/>
      <c r="AO28" s="1040"/>
      <c r="AP28" s="1040" t="s">
        <v>537</v>
      </c>
      <c r="AQ28" s="1040"/>
      <c r="AR28" s="1040"/>
      <c r="AS28" s="1040"/>
      <c r="AT28" s="1040"/>
      <c r="AU28" s="1040" t="s">
        <v>538</v>
      </c>
      <c r="AV28" s="1040"/>
      <c r="AW28" s="1040"/>
      <c r="AX28" s="1040"/>
      <c r="AY28" s="1040"/>
      <c r="AZ28" s="1041" t="s">
        <v>538</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381</v>
      </c>
      <c r="C29" s="1026"/>
      <c r="D29" s="1026"/>
      <c r="E29" s="1026"/>
      <c r="F29" s="1026"/>
      <c r="G29" s="1026"/>
      <c r="H29" s="1026"/>
      <c r="I29" s="1026"/>
      <c r="J29" s="1026"/>
      <c r="K29" s="1026"/>
      <c r="L29" s="1026"/>
      <c r="M29" s="1026"/>
      <c r="N29" s="1026"/>
      <c r="O29" s="1026"/>
      <c r="P29" s="1027"/>
      <c r="Q29" s="1037">
        <v>4858</v>
      </c>
      <c r="R29" s="1038"/>
      <c r="S29" s="1038"/>
      <c r="T29" s="1038"/>
      <c r="U29" s="1038"/>
      <c r="V29" s="1038">
        <v>4683</v>
      </c>
      <c r="W29" s="1038"/>
      <c r="X29" s="1038"/>
      <c r="Y29" s="1038"/>
      <c r="Z29" s="1038"/>
      <c r="AA29" s="1038">
        <v>175</v>
      </c>
      <c r="AB29" s="1038"/>
      <c r="AC29" s="1038"/>
      <c r="AD29" s="1038"/>
      <c r="AE29" s="1039"/>
      <c r="AF29" s="1031">
        <v>175</v>
      </c>
      <c r="AG29" s="1032"/>
      <c r="AH29" s="1032"/>
      <c r="AI29" s="1032"/>
      <c r="AJ29" s="1033"/>
      <c r="AK29" s="974">
        <v>643</v>
      </c>
      <c r="AL29" s="965"/>
      <c r="AM29" s="965"/>
      <c r="AN29" s="965"/>
      <c r="AO29" s="965"/>
      <c r="AP29" s="965" t="s">
        <v>537</v>
      </c>
      <c r="AQ29" s="965"/>
      <c r="AR29" s="965"/>
      <c r="AS29" s="965"/>
      <c r="AT29" s="965"/>
      <c r="AU29" s="965" t="s">
        <v>538</v>
      </c>
      <c r="AV29" s="965"/>
      <c r="AW29" s="965"/>
      <c r="AX29" s="965"/>
      <c r="AY29" s="965"/>
      <c r="AZ29" s="1036" t="s">
        <v>538</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382</v>
      </c>
      <c r="C30" s="1026"/>
      <c r="D30" s="1026"/>
      <c r="E30" s="1026"/>
      <c r="F30" s="1026"/>
      <c r="G30" s="1026"/>
      <c r="H30" s="1026"/>
      <c r="I30" s="1026"/>
      <c r="J30" s="1026"/>
      <c r="K30" s="1026"/>
      <c r="L30" s="1026"/>
      <c r="M30" s="1026"/>
      <c r="N30" s="1026"/>
      <c r="O30" s="1026"/>
      <c r="P30" s="1027"/>
      <c r="Q30" s="1037">
        <v>497</v>
      </c>
      <c r="R30" s="1038"/>
      <c r="S30" s="1038"/>
      <c r="T30" s="1038"/>
      <c r="U30" s="1038"/>
      <c r="V30" s="1038">
        <v>495</v>
      </c>
      <c r="W30" s="1038"/>
      <c r="X30" s="1038"/>
      <c r="Y30" s="1038"/>
      <c r="Z30" s="1038"/>
      <c r="AA30" s="1038">
        <v>2</v>
      </c>
      <c r="AB30" s="1038"/>
      <c r="AC30" s="1038"/>
      <c r="AD30" s="1038"/>
      <c r="AE30" s="1039"/>
      <c r="AF30" s="1031">
        <v>2</v>
      </c>
      <c r="AG30" s="1032"/>
      <c r="AH30" s="1032"/>
      <c r="AI30" s="1032"/>
      <c r="AJ30" s="1033"/>
      <c r="AK30" s="974">
        <v>132</v>
      </c>
      <c r="AL30" s="965"/>
      <c r="AM30" s="965"/>
      <c r="AN30" s="965"/>
      <c r="AO30" s="965"/>
      <c r="AP30" s="965" t="s">
        <v>549</v>
      </c>
      <c r="AQ30" s="965"/>
      <c r="AR30" s="965"/>
      <c r="AS30" s="965"/>
      <c r="AT30" s="965"/>
      <c r="AU30" s="965" t="s">
        <v>538</v>
      </c>
      <c r="AV30" s="965"/>
      <c r="AW30" s="965"/>
      <c r="AX30" s="965"/>
      <c r="AY30" s="965"/>
      <c r="AZ30" s="1036" t="s">
        <v>538</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383</v>
      </c>
      <c r="C31" s="1026"/>
      <c r="D31" s="1026"/>
      <c r="E31" s="1026"/>
      <c r="F31" s="1026"/>
      <c r="G31" s="1026"/>
      <c r="H31" s="1026"/>
      <c r="I31" s="1026"/>
      <c r="J31" s="1026"/>
      <c r="K31" s="1026"/>
      <c r="L31" s="1026"/>
      <c r="M31" s="1026"/>
      <c r="N31" s="1026"/>
      <c r="O31" s="1026"/>
      <c r="P31" s="1027"/>
      <c r="Q31" s="1037">
        <v>1418</v>
      </c>
      <c r="R31" s="1038"/>
      <c r="S31" s="1038"/>
      <c r="T31" s="1038"/>
      <c r="U31" s="1038"/>
      <c r="V31" s="1038">
        <v>1306</v>
      </c>
      <c r="W31" s="1038"/>
      <c r="X31" s="1038"/>
      <c r="Y31" s="1038"/>
      <c r="Z31" s="1038"/>
      <c r="AA31" s="1038">
        <v>112</v>
      </c>
      <c r="AB31" s="1038"/>
      <c r="AC31" s="1038"/>
      <c r="AD31" s="1038"/>
      <c r="AE31" s="1039"/>
      <c r="AF31" s="1031">
        <v>1420</v>
      </c>
      <c r="AG31" s="1032"/>
      <c r="AH31" s="1032"/>
      <c r="AI31" s="1032"/>
      <c r="AJ31" s="1033"/>
      <c r="AK31" s="974">
        <v>298</v>
      </c>
      <c r="AL31" s="965"/>
      <c r="AM31" s="965"/>
      <c r="AN31" s="965"/>
      <c r="AO31" s="965"/>
      <c r="AP31" s="965">
        <v>2344</v>
      </c>
      <c r="AQ31" s="965"/>
      <c r="AR31" s="965"/>
      <c r="AS31" s="965"/>
      <c r="AT31" s="965"/>
      <c r="AU31" s="965">
        <v>638</v>
      </c>
      <c r="AV31" s="965"/>
      <c r="AW31" s="965"/>
      <c r="AX31" s="965"/>
      <c r="AY31" s="965"/>
      <c r="AZ31" s="1036" t="s">
        <v>538</v>
      </c>
      <c r="BA31" s="1036"/>
      <c r="BB31" s="1036"/>
      <c r="BC31" s="1036"/>
      <c r="BD31" s="1036"/>
      <c r="BE31" s="1020" t="s">
        <v>384</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385</v>
      </c>
      <c r="C32" s="1026"/>
      <c r="D32" s="1026"/>
      <c r="E32" s="1026"/>
      <c r="F32" s="1026"/>
      <c r="G32" s="1026"/>
      <c r="H32" s="1026"/>
      <c r="I32" s="1026"/>
      <c r="J32" s="1026"/>
      <c r="K32" s="1026"/>
      <c r="L32" s="1026"/>
      <c r="M32" s="1026"/>
      <c r="N32" s="1026"/>
      <c r="O32" s="1026"/>
      <c r="P32" s="1027"/>
      <c r="Q32" s="1037">
        <v>527</v>
      </c>
      <c r="R32" s="1038"/>
      <c r="S32" s="1038"/>
      <c r="T32" s="1038"/>
      <c r="U32" s="1038"/>
      <c r="V32" s="1038">
        <v>501</v>
      </c>
      <c r="W32" s="1038"/>
      <c r="X32" s="1038"/>
      <c r="Y32" s="1038"/>
      <c r="Z32" s="1038"/>
      <c r="AA32" s="1038">
        <v>25</v>
      </c>
      <c r="AB32" s="1038"/>
      <c r="AC32" s="1038"/>
      <c r="AD32" s="1038"/>
      <c r="AE32" s="1039"/>
      <c r="AF32" s="1031">
        <v>294</v>
      </c>
      <c r="AG32" s="1032"/>
      <c r="AH32" s="1032"/>
      <c r="AI32" s="1032"/>
      <c r="AJ32" s="1033"/>
      <c r="AK32" s="974">
        <v>81</v>
      </c>
      <c r="AL32" s="965"/>
      <c r="AM32" s="965"/>
      <c r="AN32" s="965"/>
      <c r="AO32" s="965"/>
      <c r="AP32" s="965">
        <v>7</v>
      </c>
      <c r="AQ32" s="965"/>
      <c r="AR32" s="965"/>
      <c r="AS32" s="965"/>
      <c r="AT32" s="965"/>
      <c r="AU32" s="965">
        <v>5</v>
      </c>
      <c r="AV32" s="965"/>
      <c r="AW32" s="965"/>
      <c r="AX32" s="965"/>
      <c r="AY32" s="965"/>
      <c r="AZ32" s="1036" t="s">
        <v>538</v>
      </c>
      <c r="BA32" s="1036"/>
      <c r="BB32" s="1036"/>
      <c r="BC32" s="1036"/>
      <c r="BD32" s="1036"/>
      <c r="BE32" s="1020" t="s">
        <v>384</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386</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2400</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390</v>
      </c>
      <c r="R66" s="996"/>
      <c r="S66" s="996"/>
      <c r="T66" s="996"/>
      <c r="U66" s="997"/>
      <c r="V66" s="995" t="s">
        <v>391</v>
      </c>
      <c r="W66" s="996"/>
      <c r="X66" s="996"/>
      <c r="Y66" s="996"/>
      <c r="Z66" s="997"/>
      <c r="AA66" s="995" t="s">
        <v>392</v>
      </c>
      <c r="AB66" s="996"/>
      <c r="AC66" s="996"/>
      <c r="AD66" s="996"/>
      <c r="AE66" s="997"/>
      <c r="AF66" s="1001" t="s">
        <v>393</v>
      </c>
      <c r="AG66" s="1002"/>
      <c r="AH66" s="1002"/>
      <c r="AI66" s="1002"/>
      <c r="AJ66" s="1003"/>
      <c r="AK66" s="995" t="s">
        <v>394</v>
      </c>
      <c r="AL66" s="990"/>
      <c r="AM66" s="990"/>
      <c r="AN66" s="990"/>
      <c r="AO66" s="991"/>
      <c r="AP66" s="995" t="s">
        <v>395</v>
      </c>
      <c r="AQ66" s="996"/>
      <c r="AR66" s="996"/>
      <c r="AS66" s="996"/>
      <c r="AT66" s="997"/>
      <c r="AU66" s="995" t="s">
        <v>396</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539</v>
      </c>
      <c r="C68" s="980"/>
      <c r="D68" s="980"/>
      <c r="E68" s="980"/>
      <c r="F68" s="980"/>
      <c r="G68" s="980"/>
      <c r="H68" s="980"/>
      <c r="I68" s="980"/>
      <c r="J68" s="980"/>
      <c r="K68" s="980"/>
      <c r="L68" s="980"/>
      <c r="M68" s="980"/>
      <c r="N68" s="980"/>
      <c r="O68" s="980"/>
      <c r="P68" s="981"/>
      <c r="Q68" s="982">
        <v>30393</v>
      </c>
      <c r="R68" s="976"/>
      <c r="S68" s="976"/>
      <c r="T68" s="976"/>
      <c r="U68" s="976"/>
      <c r="V68" s="976">
        <v>29640</v>
      </c>
      <c r="W68" s="976"/>
      <c r="X68" s="976"/>
      <c r="Y68" s="976"/>
      <c r="Z68" s="976"/>
      <c r="AA68" s="976">
        <v>753</v>
      </c>
      <c r="AB68" s="976"/>
      <c r="AC68" s="976"/>
      <c r="AD68" s="976"/>
      <c r="AE68" s="976"/>
      <c r="AF68" s="976">
        <v>753</v>
      </c>
      <c r="AG68" s="976"/>
      <c r="AH68" s="976"/>
      <c r="AI68" s="976"/>
      <c r="AJ68" s="976"/>
      <c r="AK68" s="976">
        <v>1633</v>
      </c>
      <c r="AL68" s="976"/>
      <c r="AM68" s="976"/>
      <c r="AN68" s="976"/>
      <c r="AO68" s="976"/>
      <c r="AP68" s="976" t="s">
        <v>538</v>
      </c>
      <c r="AQ68" s="976"/>
      <c r="AR68" s="976"/>
      <c r="AS68" s="976"/>
      <c r="AT68" s="976"/>
      <c r="AU68" s="976" t="s">
        <v>538</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540</v>
      </c>
      <c r="C69" s="969"/>
      <c r="D69" s="969"/>
      <c r="E69" s="969"/>
      <c r="F69" s="969"/>
      <c r="G69" s="969"/>
      <c r="H69" s="969"/>
      <c r="I69" s="969"/>
      <c r="J69" s="969"/>
      <c r="K69" s="969"/>
      <c r="L69" s="969"/>
      <c r="M69" s="969"/>
      <c r="N69" s="969"/>
      <c r="O69" s="969"/>
      <c r="P69" s="970"/>
      <c r="Q69" s="971">
        <v>283</v>
      </c>
      <c r="R69" s="965"/>
      <c r="S69" s="965"/>
      <c r="T69" s="965"/>
      <c r="U69" s="965"/>
      <c r="V69" s="965">
        <v>264</v>
      </c>
      <c r="W69" s="965"/>
      <c r="X69" s="965"/>
      <c r="Y69" s="965"/>
      <c r="Z69" s="965"/>
      <c r="AA69" s="965">
        <v>19</v>
      </c>
      <c r="AB69" s="965"/>
      <c r="AC69" s="965"/>
      <c r="AD69" s="965"/>
      <c r="AE69" s="965"/>
      <c r="AF69" s="965">
        <v>19</v>
      </c>
      <c r="AG69" s="965"/>
      <c r="AH69" s="965"/>
      <c r="AI69" s="965"/>
      <c r="AJ69" s="965"/>
      <c r="AK69" s="965" t="s">
        <v>538</v>
      </c>
      <c r="AL69" s="965"/>
      <c r="AM69" s="965"/>
      <c r="AN69" s="965"/>
      <c r="AO69" s="965"/>
      <c r="AP69" s="965" t="s">
        <v>538</v>
      </c>
      <c r="AQ69" s="965"/>
      <c r="AR69" s="965"/>
      <c r="AS69" s="965"/>
      <c r="AT69" s="965"/>
      <c r="AU69" s="965" t="s">
        <v>538</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541</v>
      </c>
      <c r="C70" s="969"/>
      <c r="D70" s="969"/>
      <c r="E70" s="969"/>
      <c r="F70" s="969"/>
      <c r="G70" s="969"/>
      <c r="H70" s="969"/>
      <c r="I70" s="969"/>
      <c r="J70" s="969"/>
      <c r="K70" s="969"/>
      <c r="L70" s="969"/>
      <c r="M70" s="969"/>
      <c r="N70" s="969"/>
      <c r="O70" s="969"/>
      <c r="P70" s="970"/>
      <c r="Q70" s="971">
        <v>106</v>
      </c>
      <c r="R70" s="965"/>
      <c r="S70" s="965"/>
      <c r="T70" s="965"/>
      <c r="U70" s="965"/>
      <c r="V70" s="965">
        <v>98</v>
      </c>
      <c r="W70" s="965"/>
      <c r="X70" s="965"/>
      <c r="Y70" s="965"/>
      <c r="Z70" s="965"/>
      <c r="AA70" s="965">
        <v>8</v>
      </c>
      <c r="AB70" s="965"/>
      <c r="AC70" s="965"/>
      <c r="AD70" s="965"/>
      <c r="AE70" s="965"/>
      <c r="AF70" s="965">
        <v>8</v>
      </c>
      <c r="AG70" s="965"/>
      <c r="AH70" s="965"/>
      <c r="AI70" s="965"/>
      <c r="AJ70" s="965"/>
      <c r="AK70" s="965">
        <v>2</v>
      </c>
      <c r="AL70" s="965"/>
      <c r="AM70" s="965"/>
      <c r="AN70" s="965"/>
      <c r="AO70" s="965"/>
      <c r="AP70" s="965" t="s">
        <v>538</v>
      </c>
      <c r="AQ70" s="965"/>
      <c r="AR70" s="965"/>
      <c r="AS70" s="965"/>
      <c r="AT70" s="965"/>
      <c r="AU70" s="965" t="s">
        <v>538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542</v>
      </c>
      <c r="C71" s="969"/>
      <c r="D71" s="969"/>
      <c r="E71" s="969"/>
      <c r="F71" s="969"/>
      <c r="G71" s="969"/>
      <c r="H71" s="969"/>
      <c r="I71" s="969"/>
      <c r="J71" s="969"/>
      <c r="K71" s="969"/>
      <c r="L71" s="969"/>
      <c r="M71" s="969"/>
      <c r="N71" s="969"/>
      <c r="O71" s="969"/>
      <c r="P71" s="970"/>
      <c r="Q71" s="971">
        <v>130</v>
      </c>
      <c r="R71" s="965"/>
      <c r="S71" s="965"/>
      <c r="T71" s="965"/>
      <c r="U71" s="965"/>
      <c r="V71" s="965">
        <v>101</v>
      </c>
      <c r="W71" s="965"/>
      <c r="X71" s="965"/>
      <c r="Y71" s="965"/>
      <c r="Z71" s="965"/>
      <c r="AA71" s="965">
        <v>29</v>
      </c>
      <c r="AB71" s="965"/>
      <c r="AC71" s="965"/>
      <c r="AD71" s="965"/>
      <c r="AE71" s="965"/>
      <c r="AF71" s="965">
        <v>29</v>
      </c>
      <c r="AG71" s="965"/>
      <c r="AH71" s="965"/>
      <c r="AI71" s="965"/>
      <c r="AJ71" s="965"/>
      <c r="AK71" s="965" t="s">
        <v>538</v>
      </c>
      <c r="AL71" s="965"/>
      <c r="AM71" s="965"/>
      <c r="AN71" s="965"/>
      <c r="AO71" s="965"/>
      <c r="AP71" s="965" t="s">
        <v>538</v>
      </c>
      <c r="AQ71" s="965"/>
      <c r="AR71" s="965"/>
      <c r="AS71" s="965"/>
      <c r="AT71" s="965"/>
      <c r="AU71" s="965" t="s">
        <v>550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543</v>
      </c>
      <c r="C72" s="969"/>
      <c r="D72" s="969"/>
      <c r="E72" s="969"/>
      <c r="F72" s="969"/>
      <c r="G72" s="969"/>
      <c r="H72" s="969"/>
      <c r="I72" s="969"/>
      <c r="J72" s="969"/>
      <c r="K72" s="969"/>
      <c r="L72" s="969"/>
      <c r="M72" s="969"/>
      <c r="N72" s="969"/>
      <c r="O72" s="969"/>
      <c r="P72" s="970"/>
      <c r="Q72" s="971">
        <v>1786</v>
      </c>
      <c r="R72" s="965"/>
      <c r="S72" s="965"/>
      <c r="T72" s="965"/>
      <c r="U72" s="965"/>
      <c r="V72" s="965">
        <v>1673</v>
      </c>
      <c r="W72" s="965"/>
      <c r="X72" s="965"/>
      <c r="Y72" s="965"/>
      <c r="Z72" s="965"/>
      <c r="AA72" s="965">
        <v>113</v>
      </c>
      <c r="AB72" s="965"/>
      <c r="AC72" s="965"/>
      <c r="AD72" s="965"/>
      <c r="AE72" s="965"/>
      <c r="AF72" s="965">
        <v>113</v>
      </c>
      <c r="AG72" s="965"/>
      <c r="AH72" s="965"/>
      <c r="AI72" s="965"/>
      <c r="AJ72" s="965"/>
      <c r="AK72" s="965">
        <v>80</v>
      </c>
      <c r="AL72" s="965"/>
      <c r="AM72" s="965"/>
      <c r="AN72" s="965"/>
      <c r="AO72" s="965"/>
      <c r="AP72" s="965" t="s">
        <v>538</v>
      </c>
      <c r="AQ72" s="965"/>
      <c r="AR72" s="965"/>
      <c r="AS72" s="965"/>
      <c r="AT72" s="965"/>
      <c r="AU72" s="965" t="s">
        <v>551</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544</v>
      </c>
      <c r="C73" s="969"/>
      <c r="D73" s="969"/>
      <c r="E73" s="969"/>
      <c r="F73" s="969"/>
      <c r="G73" s="969"/>
      <c r="H73" s="969"/>
      <c r="I73" s="969"/>
      <c r="J73" s="969"/>
      <c r="K73" s="969"/>
      <c r="L73" s="969"/>
      <c r="M73" s="969"/>
      <c r="N73" s="969"/>
      <c r="O73" s="969"/>
      <c r="P73" s="970"/>
      <c r="Q73" s="971">
        <v>486193</v>
      </c>
      <c r="R73" s="965"/>
      <c r="S73" s="965"/>
      <c r="T73" s="965"/>
      <c r="U73" s="965"/>
      <c r="V73" s="965">
        <v>473327</v>
      </c>
      <c r="W73" s="965"/>
      <c r="X73" s="965"/>
      <c r="Y73" s="965"/>
      <c r="Z73" s="965"/>
      <c r="AA73" s="965">
        <v>12866</v>
      </c>
      <c r="AB73" s="965"/>
      <c r="AC73" s="965"/>
      <c r="AD73" s="965"/>
      <c r="AE73" s="965"/>
      <c r="AF73" s="965">
        <v>12866</v>
      </c>
      <c r="AG73" s="965"/>
      <c r="AH73" s="965"/>
      <c r="AI73" s="965"/>
      <c r="AJ73" s="965"/>
      <c r="AK73" s="965">
        <v>6901</v>
      </c>
      <c r="AL73" s="965"/>
      <c r="AM73" s="965"/>
      <c r="AN73" s="965"/>
      <c r="AO73" s="965"/>
      <c r="AP73" s="965" t="s">
        <v>538</v>
      </c>
      <c r="AQ73" s="965"/>
      <c r="AR73" s="965"/>
      <c r="AS73" s="965"/>
      <c r="AT73" s="965"/>
      <c r="AU73" s="965" t="s">
        <v>538</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545</v>
      </c>
      <c r="C74" s="969"/>
      <c r="D74" s="969"/>
      <c r="E74" s="969"/>
      <c r="F74" s="969"/>
      <c r="G74" s="969"/>
      <c r="H74" s="969"/>
      <c r="I74" s="969"/>
      <c r="J74" s="969"/>
      <c r="K74" s="969"/>
      <c r="L74" s="969"/>
      <c r="M74" s="969"/>
      <c r="N74" s="969"/>
      <c r="O74" s="969"/>
      <c r="P74" s="970"/>
      <c r="Q74" s="971">
        <v>2971</v>
      </c>
      <c r="R74" s="965"/>
      <c r="S74" s="965"/>
      <c r="T74" s="965"/>
      <c r="U74" s="965"/>
      <c r="V74" s="965">
        <v>2708</v>
      </c>
      <c r="W74" s="965"/>
      <c r="X74" s="965"/>
      <c r="Y74" s="965"/>
      <c r="Z74" s="965"/>
      <c r="AA74" s="965">
        <v>263</v>
      </c>
      <c r="AB74" s="965"/>
      <c r="AC74" s="965"/>
      <c r="AD74" s="965"/>
      <c r="AE74" s="965"/>
      <c r="AF74" s="965">
        <v>217</v>
      </c>
      <c r="AG74" s="965"/>
      <c r="AH74" s="965"/>
      <c r="AI74" s="965"/>
      <c r="AJ74" s="965"/>
      <c r="AK74" s="965" t="s">
        <v>538</v>
      </c>
      <c r="AL74" s="965"/>
      <c r="AM74" s="965"/>
      <c r="AN74" s="965"/>
      <c r="AO74" s="965"/>
      <c r="AP74" s="965">
        <v>2667</v>
      </c>
      <c r="AQ74" s="965"/>
      <c r="AR74" s="965"/>
      <c r="AS74" s="965"/>
      <c r="AT74" s="965"/>
      <c r="AU74" s="965">
        <v>368</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546</v>
      </c>
      <c r="C75" s="969"/>
      <c r="D75" s="969"/>
      <c r="E75" s="969"/>
      <c r="F75" s="969"/>
      <c r="G75" s="969"/>
      <c r="H75" s="969"/>
      <c r="I75" s="969"/>
      <c r="J75" s="969"/>
      <c r="K75" s="969"/>
      <c r="L75" s="969"/>
      <c r="M75" s="969"/>
      <c r="N75" s="969"/>
      <c r="O75" s="969"/>
      <c r="P75" s="970"/>
      <c r="Q75" s="972">
        <v>750</v>
      </c>
      <c r="R75" s="973"/>
      <c r="S75" s="973"/>
      <c r="T75" s="973"/>
      <c r="U75" s="974"/>
      <c r="V75" s="975">
        <v>686</v>
      </c>
      <c r="W75" s="973"/>
      <c r="X75" s="973"/>
      <c r="Y75" s="973"/>
      <c r="Z75" s="974"/>
      <c r="AA75" s="975">
        <v>64</v>
      </c>
      <c r="AB75" s="973"/>
      <c r="AC75" s="973"/>
      <c r="AD75" s="973"/>
      <c r="AE75" s="974"/>
      <c r="AF75" s="975">
        <v>64</v>
      </c>
      <c r="AG75" s="973"/>
      <c r="AH75" s="973"/>
      <c r="AI75" s="973"/>
      <c r="AJ75" s="974"/>
      <c r="AK75" s="975" t="s">
        <v>538</v>
      </c>
      <c r="AL75" s="973"/>
      <c r="AM75" s="973"/>
      <c r="AN75" s="973"/>
      <c r="AO75" s="974"/>
      <c r="AP75" s="975">
        <v>51</v>
      </c>
      <c r="AQ75" s="973"/>
      <c r="AR75" s="973"/>
      <c r="AS75" s="973"/>
      <c r="AT75" s="974"/>
      <c r="AU75" s="975">
        <v>39</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547</v>
      </c>
      <c r="C76" s="969"/>
      <c r="D76" s="969"/>
      <c r="E76" s="969"/>
      <c r="F76" s="969"/>
      <c r="G76" s="969"/>
      <c r="H76" s="969"/>
      <c r="I76" s="969"/>
      <c r="J76" s="969"/>
      <c r="K76" s="969"/>
      <c r="L76" s="969"/>
      <c r="M76" s="969"/>
      <c r="N76" s="969"/>
      <c r="O76" s="969"/>
      <c r="P76" s="970"/>
      <c r="Q76" s="972">
        <v>2985</v>
      </c>
      <c r="R76" s="973"/>
      <c r="S76" s="973"/>
      <c r="T76" s="973"/>
      <c r="U76" s="974"/>
      <c r="V76" s="975">
        <v>2584</v>
      </c>
      <c r="W76" s="973"/>
      <c r="X76" s="973"/>
      <c r="Y76" s="973"/>
      <c r="Z76" s="974"/>
      <c r="AA76" s="975">
        <v>401</v>
      </c>
      <c r="AB76" s="973"/>
      <c r="AC76" s="973"/>
      <c r="AD76" s="973"/>
      <c r="AE76" s="974"/>
      <c r="AF76" s="975">
        <v>3802</v>
      </c>
      <c r="AG76" s="973"/>
      <c r="AH76" s="973"/>
      <c r="AI76" s="973"/>
      <c r="AJ76" s="974"/>
      <c r="AK76" s="975" t="s">
        <v>538</v>
      </c>
      <c r="AL76" s="973"/>
      <c r="AM76" s="973"/>
      <c r="AN76" s="973"/>
      <c r="AO76" s="974"/>
      <c r="AP76" s="975">
        <v>4922</v>
      </c>
      <c r="AQ76" s="973"/>
      <c r="AR76" s="973"/>
      <c r="AS76" s="973"/>
      <c r="AT76" s="974"/>
      <c r="AU76" s="975">
        <v>54</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548</v>
      </c>
      <c r="C77" s="969"/>
      <c r="D77" s="969"/>
      <c r="E77" s="969"/>
      <c r="F77" s="969"/>
      <c r="G77" s="969"/>
      <c r="H77" s="969"/>
      <c r="I77" s="969"/>
      <c r="J77" s="969"/>
      <c r="K77" s="969"/>
      <c r="L77" s="969"/>
      <c r="M77" s="969"/>
      <c r="N77" s="969"/>
      <c r="O77" s="969"/>
      <c r="P77" s="970"/>
      <c r="Q77" s="972">
        <v>2022</v>
      </c>
      <c r="R77" s="973"/>
      <c r="S77" s="973"/>
      <c r="T77" s="973"/>
      <c r="U77" s="974"/>
      <c r="V77" s="975">
        <v>2040</v>
      </c>
      <c r="W77" s="973"/>
      <c r="X77" s="973"/>
      <c r="Y77" s="973"/>
      <c r="Z77" s="974"/>
      <c r="AA77" s="975">
        <v>-17</v>
      </c>
      <c r="AB77" s="973"/>
      <c r="AC77" s="973"/>
      <c r="AD77" s="973"/>
      <c r="AE77" s="974"/>
      <c r="AF77" s="975">
        <v>1282</v>
      </c>
      <c r="AG77" s="973"/>
      <c r="AH77" s="973"/>
      <c r="AI77" s="973"/>
      <c r="AJ77" s="974"/>
      <c r="AK77" s="975" t="s">
        <v>538</v>
      </c>
      <c r="AL77" s="973"/>
      <c r="AM77" s="973"/>
      <c r="AN77" s="973"/>
      <c r="AO77" s="974"/>
      <c r="AP77" s="975" t="s">
        <v>551</v>
      </c>
      <c r="AQ77" s="973"/>
      <c r="AR77" s="973"/>
      <c r="AS77" s="973"/>
      <c r="AT77" s="974"/>
      <c r="AU77" s="975" t="s">
        <v>538</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285</v>
      </c>
      <c r="AG109" s="886"/>
      <c r="AH109" s="886"/>
      <c r="AI109" s="886"/>
      <c r="AJ109" s="887"/>
      <c r="AK109" s="888" t="s">
        <v>284</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285</v>
      </c>
      <c r="BW109" s="886"/>
      <c r="BX109" s="886"/>
      <c r="BY109" s="886"/>
      <c r="BZ109" s="887"/>
      <c r="CA109" s="888" t="s">
        <v>284</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285</v>
      </c>
      <c r="DM109" s="886"/>
      <c r="DN109" s="886"/>
      <c r="DO109" s="886"/>
      <c r="DP109" s="887"/>
      <c r="DQ109" s="888" t="s">
        <v>284</v>
      </c>
      <c r="DR109" s="886"/>
      <c r="DS109" s="886"/>
      <c r="DT109" s="886"/>
      <c r="DU109" s="887"/>
      <c r="DV109" s="888" t="s">
        <v>407</v>
      </c>
      <c r="DW109" s="886"/>
      <c r="DX109" s="886"/>
      <c r="DY109" s="886"/>
      <c r="DZ109" s="917"/>
    </row>
    <row r="110" spans="1:131" s="197" customFormat="1" ht="26.25" customHeight="1">
      <c r="A110" s="755" t="s">
        <v>409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3119202</v>
      </c>
      <c r="AB110" s="871"/>
      <c r="AC110" s="871"/>
      <c r="AD110" s="871"/>
      <c r="AE110" s="872"/>
      <c r="AF110" s="873">
        <v>3012135</v>
      </c>
      <c r="AG110" s="871"/>
      <c r="AH110" s="871"/>
      <c r="AI110" s="871"/>
      <c r="AJ110" s="872"/>
      <c r="AK110" s="873">
        <v>3012962</v>
      </c>
      <c r="AL110" s="871"/>
      <c r="AM110" s="871"/>
      <c r="AN110" s="871"/>
      <c r="AO110" s="872"/>
      <c r="AP110" s="874">
        <v>22.8</v>
      </c>
      <c r="AQ110" s="875"/>
      <c r="AR110" s="875"/>
      <c r="AS110" s="875"/>
      <c r="AT110" s="876"/>
      <c r="AU110" s="918" t="s">
        <v>61</v>
      </c>
      <c r="AV110" s="919"/>
      <c r="AW110" s="919"/>
      <c r="AX110" s="919"/>
      <c r="AY110" s="920"/>
      <c r="AZ110" s="814" t="s">
        <v>410</v>
      </c>
      <c r="BA110" s="756"/>
      <c r="BB110" s="756"/>
      <c r="BC110" s="756"/>
      <c r="BD110" s="756"/>
      <c r="BE110" s="756"/>
      <c r="BF110" s="756"/>
      <c r="BG110" s="756"/>
      <c r="BH110" s="756"/>
      <c r="BI110" s="756"/>
      <c r="BJ110" s="756"/>
      <c r="BK110" s="756"/>
      <c r="BL110" s="756"/>
      <c r="BM110" s="756"/>
      <c r="BN110" s="756"/>
      <c r="BO110" s="756"/>
      <c r="BP110" s="757"/>
      <c r="BQ110" s="797">
        <v>28486586</v>
      </c>
      <c r="BR110" s="798"/>
      <c r="BS110" s="798"/>
      <c r="BT110" s="798"/>
      <c r="BU110" s="798"/>
      <c r="BV110" s="798">
        <v>28423879</v>
      </c>
      <c r="BW110" s="798"/>
      <c r="BX110" s="798"/>
      <c r="BY110" s="798"/>
      <c r="BZ110" s="798"/>
      <c r="CA110" s="798">
        <v>28654418</v>
      </c>
      <c r="CB110" s="798"/>
      <c r="CC110" s="798"/>
      <c r="CD110" s="798"/>
      <c r="CE110" s="798"/>
      <c r="CF110" s="859">
        <v>217.2</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414</v>
      </c>
      <c r="AB111" s="907"/>
      <c r="AC111" s="907"/>
      <c r="AD111" s="907"/>
      <c r="AE111" s="908"/>
      <c r="AF111" s="909" t="s">
        <v>414</v>
      </c>
      <c r="AG111" s="907"/>
      <c r="AH111" s="907"/>
      <c r="AI111" s="907"/>
      <c r="AJ111" s="908"/>
      <c r="AK111" s="909" t="s">
        <v>414</v>
      </c>
      <c r="AL111" s="907"/>
      <c r="AM111" s="907"/>
      <c r="AN111" s="907"/>
      <c r="AO111" s="908"/>
      <c r="AP111" s="910" t="s">
        <v>414</v>
      </c>
      <c r="AQ111" s="911"/>
      <c r="AR111" s="911"/>
      <c r="AS111" s="911"/>
      <c r="AT111" s="912"/>
      <c r="AU111" s="921"/>
      <c r="AV111" s="922"/>
      <c r="AW111" s="922"/>
      <c r="AX111" s="922"/>
      <c r="AY111" s="923"/>
      <c r="AZ111" s="765" t="s">
        <v>415</v>
      </c>
      <c r="BA111" s="766"/>
      <c r="BB111" s="766"/>
      <c r="BC111" s="766"/>
      <c r="BD111" s="766"/>
      <c r="BE111" s="766"/>
      <c r="BF111" s="766"/>
      <c r="BG111" s="766"/>
      <c r="BH111" s="766"/>
      <c r="BI111" s="766"/>
      <c r="BJ111" s="766"/>
      <c r="BK111" s="766"/>
      <c r="BL111" s="766"/>
      <c r="BM111" s="766"/>
      <c r="BN111" s="766"/>
      <c r="BO111" s="766"/>
      <c r="BP111" s="767"/>
      <c r="BQ111" s="768">
        <v>93344</v>
      </c>
      <c r="BR111" s="769"/>
      <c r="BS111" s="769"/>
      <c r="BT111" s="769"/>
      <c r="BU111" s="769"/>
      <c r="BV111" s="769">
        <v>86867</v>
      </c>
      <c r="BW111" s="769"/>
      <c r="BX111" s="769"/>
      <c r="BY111" s="769"/>
      <c r="BZ111" s="769"/>
      <c r="CA111" s="769">
        <v>80280</v>
      </c>
      <c r="CB111" s="769"/>
      <c r="CC111" s="769"/>
      <c r="CD111" s="769"/>
      <c r="CE111" s="769"/>
      <c r="CF111" s="846">
        <v>0.6</v>
      </c>
      <c r="CG111" s="847"/>
      <c r="CH111" s="847"/>
      <c r="CI111" s="847"/>
      <c r="CJ111" s="847"/>
      <c r="CK111" s="915"/>
      <c r="CL111" s="864"/>
      <c r="CM111" s="801" t="s">
        <v>416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417</v>
      </c>
      <c r="B112" s="901"/>
      <c r="C112" s="766" t="s">
        <v>418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369</v>
      </c>
      <c r="AB112" s="782"/>
      <c r="AC112" s="782"/>
      <c r="AD112" s="782"/>
      <c r="AE112" s="783"/>
      <c r="AF112" s="784" t="s">
        <v>369</v>
      </c>
      <c r="AG112" s="782"/>
      <c r="AH112" s="782"/>
      <c r="AI112" s="782"/>
      <c r="AJ112" s="783"/>
      <c r="AK112" s="784" t="s">
        <v>369</v>
      </c>
      <c r="AL112" s="782"/>
      <c r="AM112" s="782"/>
      <c r="AN112" s="782"/>
      <c r="AO112" s="783"/>
      <c r="AP112" s="752" t="s">
        <v>369</v>
      </c>
      <c r="AQ112" s="753"/>
      <c r="AR112" s="753"/>
      <c r="AS112" s="753"/>
      <c r="AT112" s="754"/>
      <c r="AU112" s="921"/>
      <c r="AV112" s="922"/>
      <c r="AW112" s="922"/>
      <c r="AX112" s="922"/>
      <c r="AY112" s="923"/>
      <c r="AZ112" s="765" t="s">
        <v>419</v>
      </c>
      <c r="BA112" s="766"/>
      <c r="BB112" s="766"/>
      <c r="BC112" s="766"/>
      <c r="BD112" s="766"/>
      <c r="BE112" s="766"/>
      <c r="BF112" s="766"/>
      <c r="BG112" s="766"/>
      <c r="BH112" s="766"/>
      <c r="BI112" s="766"/>
      <c r="BJ112" s="766"/>
      <c r="BK112" s="766"/>
      <c r="BL112" s="766"/>
      <c r="BM112" s="766"/>
      <c r="BN112" s="766"/>
      <c r="BO112" s="766"/>
      <c r="BP112" s="767"/>
      <c r="BQ112" s="768">
        <v>776382</v>
      </c>
      <c r="BR112" s="769"/>
      <c r="BS112" s="769"/>
      <c r="BT112" s="769"/>
      <c r="BU112" s="769"/>
      <c r="BV112" s="769">
        <v>641159</v>
      </c>
      <c r="BW112" s="769"/>
      <c r="BX112" s="769"/>
      <c r="BY112" s="769"/>
      <c r="BZ112" s="769"/>
      <c r="CA112" s="769">
        <v>642421</v>
      </c>
      <c r="CB112" s="769"/>
      <c r="CC112" s="769"/>
      <c r="CD112" s="769"/>
      <c r="CE112" s="769"/>
      <c r="CF112" s="846">
        <v>4.9000000000000004</v>
      </c>
      <c r="CG112" s="847"/>
      <c r="CH112" s="847"/>
      <c r="CI112" s="847"/>
      <c r="CJ112" s="847"/>
      <c r="CK112" s="915"/>
      <c r="CL112" s="864"/>
      <c r="CM112" s="801" t="s">
        <v>420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369</v>
      </c>
      <c r="DH112" s="769"/>
      <c r="DI112" s="769"/>
      <c r="DJ112" s="769"/>
      <c r="DK112" s="769"/>
      <c r="DL112" s="769" t="s">
        <v>369</v>
      </c>
      <c r="DM112" s="769"/>
      <c r="DN112" s="769"/>
      <c r="DO112" s="769"/>
      <c r="DP112" s="769"/>
      <c r="DQ112" s="769" t="s">
        <v>369</v>
      </c>
      <c r="DR112" s="769"/>
      <c r="DS112" s="769"/>
      <c r="DT112" s="769"/>
      <c r="DU112" s="769"/>
      <c r="DV112" s="821" t="s">
        <v>369</v>
      </c>
      <c r="DW112" s="821"/>
      <c r="DX112" s="821"/>
      <c r="DY112" s="821"/>
      <c r="DZ112" s="822"/>
    </row>
    <row r="113" spans="1:130" s="197" customFormat="1" ht="26.25" customHeight="1">
      <c r="A113" s="902"/>
      <c r="B113" s="903"/>
      <c r="C113" s="766" t="s">
        <v>421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155116</v>
      </c>
      <c r="AB113" s="907"/>
      <c r="AC113" s="907"/>
      <c r="AD113" s="907"/>
      <c r="AE113" s="908"/>
      <c r="AF113" s="909">
        <v>120686</v>
      </c>
      <c r="AG113" s="907"/>
      <c r="AH113" s="907"/>
      <c r="AI113" s="907"/>
      <c r="AJ113" s="908"/>
      <c r="AK113" s="909">
        <v>61068</v>
      </c>
      <c r="AL113" s="907"/>
      <c r="AM113" s="907"/>
      <c r="AN113" s="907"/>
      <c r="AO113" s="908"/>
      <c r="AP113" s="910">
        <v>0.5</v>
      </c>
      <c r="AQ113" s="911"/>
      <c r="AR113" s="911"/>
      <c r="AS113" s="911"/>
      <c r="AT113" s="912"/>
      <c r="AU113" s="921"/>
      <c r="AV113" s="922"/>
      <c r="AW113" s="922"/>
      <c r="AX113" s="922"/>
      <c r="AY113" s="923"/>
      <c r="AZ113" s="765" t="s">
        <v>422</v>
      </c>
      <c r="BA113" s="766"/>
      <c r="BB113" s="766"/>
      <c r="BC113" s="766"/>
      <c r="BD113" s="766"/>
      <c r="BE113" s="766"/>
      <c r="BF113" s="766"/>
      <c r="BG113" s="766"/>
      <c r="BH113" s="766"/>
      <c r="BI113" s="766"/>
      <c r="BJ113" s="766"/>
      <c r="BK113" s="766"/>
      <c r="BL113" s="766"/>
      <c r="BM113" s="766"/>
      <c r="BN113" s="766"/>
      <c r="BO113" s="766"/>
      <c r="BP113" s="767"/>
      <c r="BQ113" s="768">
        <v>539688</v>
      </c>
      <c r="BR113" s="769"/>
      <c r="BS113" s="769"/>
      <c r="BT113" s="769"/>
      <c r="BU113" s="769"/>
      <c r="BV113" s="769">
        <v>530328</v>
      </c>
      <c r="BW113" s="769"/>
      <c r="BX113" s="769"/>
      <c r="BY113" s="769"/>
      <c r="BZ113" s="769"/>
      <c r="CA113" s="769">
        <v>460775</v>
      </c>
      <c r="CB113" s="769"/>
      <c r="CC113" s="769"/>
      <c r="CD113" s="769"/>
      <c r="CE113" s="769"/>
      <c r="CF113" s="846">
        <v>3.5</v>
      </c>
      <c r="CG113" s="847"/>
      <c r="CH113" s="847"/>
      <c r="CI113" s="847"/>
      <c r="CJ113" s="847"/>
      <c r="CK113" s="915"/>
      <c r="CL113" s="864"/>
      <c r="CM113" s="801" t="s">
        <v>423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93344</v>
      </c>
      <c r="DH113" s="782"/>
      <c r="DI113" s="782"/>
      <c r="DJ113" s="782"/>
      <c r="DK113" s="783"/>
      <c r="DL113" s="784">
        <v>86867</v>
      </c>
      <c r="DM113" s="782"/>
      <c r="DN113" s="782"/>
      <c r="DO113" s="782"/>
      <c r="DP113" s="783"/>
      <c r="DQ113" s="784">
        <v>80280</v>
      </c>
      <c r="DR113" s="782"/>
      <c r="DS113" s="782"/>
      <c r="DT113" s="782"/>
      <c r="DU113" s="783"/>
      <c r="DV113" s="752">
        <v>0.6</v>
      </c>
      <c r="DW113" s="753"/>
      <c r="DX113" s="753"/>
      <c r="DY113" s="753"/>
      <c r="DZ113" s="754"/>
    </row>
    <row r="114" spans="1:130" s="197" customFormat="1" ht="26.25" customHeight="1">
      <c r="A114" s="902"/>
      <c r="B114" s="903"/>
      <c r="C114" s="766" t="s">
        <v>424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189469</v>
      </c>
      <c r="AB114" s="782"/>
      <c r="AC114" s="782"/>
      <c r="AD114" s="782"/>
      <c r="AE114" s="783"/>
      <c r="AF114" s="784">
        <v>112907</v>
      </c>
      <c r="AG114" s="782"/>
      <c r="AH114" s="782"/>
      <c r="AI114" s="782"/>
      <c r="AJ114" s="783"/>
      <c r="AK114" s="784">
        <v>90426</v>
      </c>
      <c r="AL114" s="782"/>
      <c r="AM114" s="782"/>
      <c r="AN114" s="782"/>
      <c r="AO114" s="783"/>
      <c r="AP114" s="752">
        <v>0.7</v>
      </c>
      <c r="AQ114" s="753"/>
      <c r="AR114" s="753"/>
      <c r="AS114" s="753"/>
      <c r="AT114" s="754"/>
      <c r="AU114" s="921"/>
      <c r="AV114" s="922"/>
      <c r="AW114" s="922"/>
      <c r="AX114" s="922"/>
      <c r="AY114" s="923"/>
      <c r="AZ114" s="765" t="s">
        <v>425</v>
      </c>
      <c r="BA114" s="766"/>
      <c r="BB114" s="766"/>
      <c r="BC114" s="766"/>
      <c r="BD114" s="766"/>
      <c r="BE114" s="766"/>
      <c r="BF114" s="766"/>
      <c r="BG114" s="766"/>
      <c r="BH114" s="766"/>
      <c r="BI114" s="766"/>
      <c r="BJ114" s="766"/>
      <c r="BK114" s="766"/>
      <c r="BL114" s="766"/>
      <c r="BM114" s="766"/>
      <c r="BN114" s="766"/>
      <c r="BO114" s="766"/>
      <c r="BP114" s="767"/>
      <c r="BQ114" s="768">
        <v>7692663</v>
      </c>
      <c r="BR114" s="769"/>
      <c r="BS114" s="769"/>
      <c r="BT114" s="769"/>
      <c r="BU114" s="769"/>
      <c r="BV114" s="769">
        <v>7508807</v>
      </c>
      <c r="BW114" s="769"/>
      <c r="BX114" s="769"/>
      <c r="BY114" s="769"/>
      <c r="BZ114" s="769"/>
      <c r="CA114" s="769">
        <v>7205432</v>
      </c>
      <c r="CB114" s="769"/>
      <c r="CC114" s="769"/>
      <c r="CD114" s="769"/>
      <c r="CE114" s="769"/>
      <c r="CF114" s="846">
        <v>54.6</v>
      </c>
      <c r="CG114" s="847"/>
      <c r="CH114" s="847"/>
      <c r="CI114" s="847"/>
      <c r="CJ114" s="847"/>
      <c r="CK114" s="915"/>
      <c r="CL114" s="864"/>
      <c r="CM114" s="801" t="s">
        <v>426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369</v>
      </c>
      <c r="DH114" s="782"/>
      <c r="DI114" s="782"/>
      <c r="DJ114" s="782"/>
      <c r="DK114" s="783"/>
      <c r="DL114" s="784" t="s">
        <v>369</v>
      </c>
      <c r="DM114" s="782"/>
      <c r="DN114" s="782"/>
      <c r="DO114" s="782"/>
      <c r="DP114" s="783"/>
      <c r="DQ114" s="784" t="s">
        <v>369</v>
      </c>
      <c r="DR114" s="782"/>
      <c r="DS114" s="782"/>
      <c r="DT114" s="782"/>
      <c r="DU114" s="783"/>
      <c r="DV114" s="752" t="s">
        <v>369</v>
      </c>
      <c r="DW114" s="753"/>
      <c r="DX114" s="753"/>
      <c r="DY114" s="753"/>
      <c r="DZ114" s="754"/>
    </row>
    <row r="115" spans="1:130" s="197" customFormat="1" ht="26.25" customHeight="1">
      <c r="A115" s="902"/>
      <c r="B115" s="903"/>
      <c r="C115" s="766" t="s">
        <v>427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55758</v>
      </c>
      <c r="AB115" s="907"/>
      <c r="AC115" s="907"/>
      <c r="AD115" s="907"/>
      <c r="AE115" s="908"/>
      <c r="AF115" s="909">
        <v>69569</v>
      </c>
      <c r="AG115" s="907"/>
      <c r="AH115" s="907"/>
      <c r="AI115" s="907"/>
      <c r="AJ115" s="908"/>
      <c r="AK115" s="909">
        <v>56622</v>
      </c>
      <c r="AL115" s="907"/>
      <c r="AM115" s="907"/>
      <c r="AN115" s="907"/>
      <c r="AO115" s="908"/>
      <c r="AP115" s="910">
        <v>0.4</v>
      </c>
      <c r="AQ115" s="911"/>
      <c r="AR115" s="911"/>
      <c r="AS115" s="911"/>
      <c r="AT115" s="912"/>
      <c r="AU115" s="921"/>
      <c r="AV115" s="922"/>
      <c r="AW115" s="922"/>
      <c r="AX115" s="922"/>
      <c r="AY115" s="923"/>
      <c r="AZ115" s="765" t="s">
        <v>428</v>
      </c>
      <c r="BA115" s="766"/>
      <c r="BB115" s="766"/>
      <c r="BC115" s="766"/>
      <c r="BD115" s="766"/>
      <c r="BE115" s="766"/>
      <c r="BF115" s="766"/>
      <c r="BG115" s="766"/>
      <c r="BH115" s="766"/>
      <c r="BI115" s="766"/>
      <c r="BJ115" s="766"/>
      <c r="BK115" s="766"/>
      <c r="BL115" s="766"/>
      <c r="BM115" s="766"/>
      <c r="BN115" s="766"/>
      <c r="BO115" s="766"/>
      <c r="BP115" s="767"/>
      <c r="BQ115" s="768" t="s">
        <v>369</v>
      </c>
      <c r="BR115" s="769"/>
      <c r="BS115" s="769"/>
      <c r="BT115" s="769"/>
      <c r="BU115" s="769"/>
      <c r="BV115" s="769" t="s">
        <v>369</v>
      </c>
      <c r="BW115" s="769"/>
      <c r="BX115" s="769"/>
      <c r="BY115" s="769"/>
      <c r="BZ115" s="769"/>
      <c r="CA115" s="769" t="s">
        <v>369</v>
      </c>
      <c r="CB115" s="769"/>
      <c r="CC115" s="769"/>
      <c r="CD115" s="769"/>
      <c r="CE115" s="769"/>
      <c r="CF115" s="846" t="s">
        <v>369</v>
      </c>
      <c r="CG115" s="847"/>
      <c r="CH115" s="847"/>
      <c r="CI115" s="847"/>
      <c r="CJ115" s="847"/>
      <c r="CK115" s="915"/>
      <c r="CL115" s="864"/>
      <c r="CM115" s="765" t="s">
        <v>429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369</v>
      </c>
      <c r="DH115" s="782"/>
      <c r="DI115" s="782"/>
      <c r="DJ115" s="782"/>
      <c r="DK115" s="783"/>
      <c r="DL115" s="784" t="s">
        <v>369</v>
      </c>
      <c r="DM115" s="782"/>
      <c r="DN115" s="782"/>
      <c r="DO115" s="782"/>
      <c r="DP115" s="783"/>
      <c r="DQ115" s="784" t="s">
        <v>369</v>
      </c>
      <c r="DR115" s="782"/>
      <c r="DS115" s="782"/>
      <c r="DT115" s="782"/>
      <c r="DU115" s="783"/>
      <c r="DV115" s="752" t="s">
        <v>369</v>
      </c>
      <c r="DW115" s="753"/>
      <c r="DX115" s="753"/>
      <c r="DY115" s="753"/>
      <c r="DZ115" s="754"/>
    </row>
    <row r="116" spans="1:130" s="197" customFormat="1" ht="26.25" customHeight="1">
      <c r="A116" s="904"/>
      <c r="B116" s="905"/>
      <c r="C116" s="844" t="s">
        <v>430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369</v>
      </c>
      <c r="AB116" s="782"/>
      <c r="AC116" s="782"/>
      <c r="AD116" s="782"/>
      <c r="AE116" s="783"/>
      <c r="AF116" s="784" t="s">
        <v>369</v>
      </c>
      <c r="AG116" s="782"/>
      <c r="AH116" s="782"/>
      <c r="AI116" s="782"/>
      <c r="AJ116" s="783"/>
      <c r="AK116" s="784" t="s">
        <v>369</v>
      </c>
      <c r="AL116" s="782"/>
      <c r="AM116" s="782"/>
      <c r="AN116" s="782"/>
      <c r="AO116" s="783"/>
      <c r="AP116" s="752" t="s">
        <v>369</v>
      </c>
      <c r="AQ116" s="753"/>
      <c r="AR116" s="753"/>
      <c r="AS116" s="753"/>
      <c r="AT116" s="754"/>
      <c r="AU116" s="921"/>
      <c r="AV116" s="922"/>
      <c r="AW116" s="922"/>
      <c r="AX116" s="922"/>
      <c r="AY116" s="923"/>
      <c r="AZ116" s="765" t="s">
        <v>431</v>
      </c>
      <c r="BA116" s="766"/>
      <c r="BB116" s="766"/>
      <c r="BC116" s="766"/>
      <c r="BD116" s="766"/>
      <c r="BE116" s="766"/>
      <c r="BF116" s="766"/>
      <c r="BG116" s="766"/>
      <c r="BH116" s="766"/>
      <c r="BI116" s="766"/>
      <c r="BJ116" s="766"/>
      <c r="BK116" s="766"/>
      <c r="BL116" s="766"/>
      <c r="BM116" s="766"/>
      <c r="BN116" s="766"/>
      <c r="BO116" s="766"/>
      <c r="BP116" s="767"/>
      <c r="BQ116" s="768" t="s">
        <v>369</v>
      </c>
      <c r="BR116" s="769"/>
      <c r="BS116" s="769"/>
      <c r="BT116" s="769"/>
      <c r="BU116" s="769"/>
      <c r="BV116" s="769" t="s">
        <v>369</v>
      </c>
      <c r="BW116" s="769"/>
      <c r="BX116" s="769"/>
      <c r="BY116" s="769"/>
      <c r="BZ116" s="769"/>
      <c r="CA116" s="769" t="s">
        <v>369</v>
      </c>
      <c r="CB116" s="769"/>
      <c r="CC116" s="769"/>
      <c r="CD116" s="769"/>
      <c r="CE116" s="769"/>
      <c r="CF116" s="846" t="s">
        <v>369</v>
      </c>
      <c r="CG116" s="847"/>
      <c r="CH116" s="847"/>
      <c r="CI116" s="847"/>
      <c r="CJ116" s="847"/>
      <c r="CK116" s="915"/>
      <c r="CL116" s="864"/>
      <c r="CM116" s="801" t="s">
        <v>432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369</v>
      </c>
      <c r="DH116" s="782"/>
      <c r="DI116" s="782"/>
      <c r="DJ116" s="782"/>
      <c r="DK116" s="783"/>
      <c r="DL116" s="784" t="s">
        <v>369</v>
      </c>
      <c r="DM116" s="782"/>
      <c r="DN116" s="782"/>
      <c r="DO116" s="782"/>
      <c r="DP116" s="783"/>
      <c r="DQ116" s="784" t="s">
        <v>369</v>
      </c>
      <c r="DR116" s="782"/>
      <c r="DS116" s="782"/>
      <c r="DT116" s="782"/>
      <c r="DU116" s="783"/>
      <c r="DV116" s="752" t="s">
        <v>369</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433</v>
      </c>
      <c r="Z117" s="887"/>
      <c r="AA117" s="892">
        <v>3519545</v>
      </c>
      <c r="AB117" s="893"/>
      <c r="AC117" s="893"/>
      <c r="AD117" s="893"/>
      <c r="AE117" s="894"/>
      <c r="AF117" s="896">
        <v>3315297</v>
      </c>
      <c r="AG117" s="893"/>
      <c r="AH117" s="893"/>
      <c r="AI117" s="893"/>
      <c r="AJ117" s="894"/>
      <c r="AK117" s="896">
        <v>3221078</v>
      </c>
      <c r="AL117" s="893"/>
      <c r="AM117" s="893"/>
      <c r="AN117" s="893"/>
      <c r="AO117" s="894"/>
      <c r="AP117" s="897"/>
      <c r="AQ117" s="898"/>
      <c r="AR117" s="898"/>
      <c r="AS117" s="898"/>
      <c r="AT117" s="899"/>
      <c r="AU117" s="921"/>
      <c r="AV117" s="922"/>
      <c r="AW117" s="922"/>
      <c r="AX117" s="922"/>
      <c r="AY117" s="923"/>
      <c r="AZ117" s="843" t="s">
        <v>434</v>
      </c>
      <c r="BA117" s="844"/>
      <c r="BB117" s="844"/>
      <c r="BC117" s="844"/>
      <c r="BD117" s="844"/>
      <c r="BE117" s="844"/>
      <c r="BF117" s="844"/>
      <c r="BG117" s="844"/>
      <c r="BH117" s="844"/>
      <c r="BI117" s="844"/>
      <c r="BJ117" s="844"/>
      <c r="BK117" s="844"/>
      <c r="BL117" s="844"/>
      <c r="BM117" s="844"/>
      <c r="BN117" s="844"/>
      <c r="BO117" s="844"/>
      <c r="BP117" s="845"/>
      <c r="BQ117" s="855" t="s">
        <v>414</v>
      </c>
      <c r="BR117" s="856"/>
      <c r="BS117" s="856"/>
      <c r="BT117" s="856"/>
      <c r="BU117" s="856"/>
      <c r="BV117" s="856" t="s">
        <v>414</v>
      </c>
      <c r="BW117" s="856"/>
      <c r="BX117" s="856"/>
      <c r="BY117" s="856"/>
      <c r="BZ117" s="856"/>
      <c r="CA117" s="856" t="s">
        <v>414</v>
      </c>
      <c r="CB117" s="856"/>
      <c r="CC117" s="856"/>
      <c r="CD117" s="856"/>
      <c r="CE117" s="856"/>
      <c r="CF117" s="846" t="s">
        <v>414</v>
      </c>
      <c r="CG117" s="847"/>
      <c r="CH117" s="847"/>
      <c r="CI117" s="847"/>
      <c r="CJ117" s="847"/>
      <c r="CK117" s="915"/>
      <c r="CL117" s="864"/>
      <c r="CM117" s="801" t="s">
        <v>435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414</v>
      </c>
      <c r="DH117" s="782"/>
      <c r="DI117" s="782"/>
      <c r="DJ117" s="782"/>
      <c r="DK117" s="783"/>
      <c r="DL117" s="784" t="s">
        <v>414</v>
      </c>
      <c r="DM117" s="782"/>
      <c r="DN117" s="782"/>
      <c r="DO117" s="782"/>
      <c r="DP117" s="783"/>
      <c r="DQ117" s="784" t="s">
        <v>414</v>
      </c>
      <c r="DR117" s="782"/>
      <c r="DS117" s="782"/>
      <c r="DT117" s="782"/>
      <c r="DU117" s="783"/>
      <c r="DV117" s="752" t="s">
        <v>414</v>
      </c>
      <c r="DW117" s="753"/>
      <c r="DX117" s="753"/>
      <c r="DY117" s="753"/>
      <c r="DZ117" s="754"/>
    </row>
    <row r="118" spans="1:130" s="197" customFormat="1" ht="26.25" customHeight="1">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285</v>
      </c>
      <c r="AG118" s="886"/>
      <c r="AH118" s="886"/>
      <c r="AI118" s="886"/>
      <c r="AJ118" s="887"/>
      <c r="AK118" s="888" t="s">
        <v>284</v>
      </c>
      <c r="AL118" s="886"/>
      <c r="AM118" s="886"/>
      <c r="AN118" s="886"/>
      <c r="AO118" s="887"/>
      <c r="AP118" s="889" t="s">
        <v>407</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436</v>
      </c>
      <c r="BP118" s="836"/>
      <c r="BQ118" s="855">
        <v>37588663</v>
      </c>
      <c r="BR118" s="856"/>
      <c r="BS118" s="856"/>
      <c r="BT118" s="856"/>
      <c r="BU118" s="856"/>
      <c r="BV118" s="856">
        <v>37191040</v>
      </c>
      <c r="BW118" s="856"/>
      <c r="BX118" s="856"/>
      <c r="BY118" s="856"/>
      <c r="BZ118" s="856"/>
      <c r="CA118" s="856">
        <v>37043326</v>
      </c>
      <c r="CB118" s="856"/>
      <c r="CC118" s="856"/>
      <c r="CD118" s="856"/>
      <c r="CE118" s="856"/>
      <c r="CF118" s="741"/>
      <c r="CG118" s="742"/>
      <c r="CH118" s="742"/>
      <c r="CI118" s="742"/>
      <c r="CJ118" s="839"/>
      <c r="CK118" s="915"/>
      <c r="CL118" s="864"/>
      <c r="CM118" s="801" t="s">
        <v>437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438</v>
      </c>
      <c r="AV119" s="878"/>
      <c r="AW119" s="878"/>
      <c r="AX119" s="878"/>
      <c r="AY119" s="879"/>
      <c r="AZ119" s="814" t="s">
        <v>439</v>
      </c>
      <c r="BA119" s="756"/>
      <c r="BB119" s="756"/>
      <c r="BC119" s="756"/>
      <c r="BD119" s="756"/>
      <c r="BE119" s="756"/>
      <c r="BF119" s="756"/>
      <c r="BG119" s="756"/>
      <c r="BH119" s="756"/>
      <c r="BI119" s="756"/>
      <c r="BJ119" s="756"/>
      <c r="BK119" s="756"/>
      <c r="BL119" s="756"/>
      <c r="BM119" s="756"/>
      <c r="BN119" s="756"/>
      <c r="BO119" s="756"/>
      <c r="BP119" s="757"/>
      <c r="BQ119" s="797">
        <v>12070601</v>
      </c>
      <c r="BR119" s="798"/>
      <c r="BS119" s="798"/>
      <c r="BT119" s="798"/>
      <c r="BU119" s="798"/>
      <c r="BV119" s="798">
        <v>14044147</v>
      </c>
      <c r="BW119" s="798"/>
      <c r="BX119" s="798"/>
      <c r="BY119" s="798"/>
      <c r="BZ119" s="798"/>
      <c r="CA119" s="798">
        <v>15700663</v>
      </c>
      <c r="CB119" s="798"/>
      <c r="CC119" s="798"/>
      <c r="CD119" s="798"/>
      <c r="CE119" s="798"/>
      <c r="CF119" s="859">
        <v>119</v>
      </c>
      <c r="CG119" s="860"/>
      <c r="CH119" s="860"/>
      <c r="CI119" s="860"/>
      <c r="CJ119" s="860"/>
      <c r="CK119" s="916"/>
      <c r="CL119" s="866"/>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441</v>
      </c>
      <c r="BA120" s="766"/>
      <c r="BB120" s="766"/>
      <c r="BC120" s="766"/>
      <c r="BD120" s="766"/>
      <c r="BE120" s="766"/>
      <c r="BF120" s="766"/>
      <c r="BG120" s="766"/>
      <c r="BH120" s="766"/>
      <c r="BI120" s="766"/>
      <c r="BJ120" s="766"/>
      <c r="BK120" s="766"/>
      <c r="BL120" s="766"/>
      <c r="BM120" s="766"/>
      <c r="BN120" s="766"/>
      <c r="BO120" s="766"/>
      <c r="BP120" s="767"/>
      <c r="BQ120" s="768">
        <v>276190</v>
      </c>
      <c r="BR120" s="769"/>
      <c r="BS120" s="769"/>
      <c r="BT120" s="769"/>
      <c r="BU120" s="769"/>
      <c r="BV120" s="769">
        <v>253726</v>
      </c>
      <c r="BW120" s="769"/>
      <c r="BX120" s="769"/>
      <c r="BY120" s="769"/>
      <c r="BZ120" s="769"/>
      <c r="CA120" s="769">
        <v>230313</v>
      </c>
      <c r="CB120" s="769"/>
      <c r="CC120" s="769"/>
      <c r="CD120" s="769"/>
      <c r="CE120" s="769"/>
      <c r="CF120" s="846">
        <v>1.7</v>
      </c>
      <c r="CG120" s="847"/>
      <c r="CH120" s="847"/>
      <c r="CI120" s="847"/>
      <c r="CJ120" s="847"/>
      <c r="CK120" s="848" t="s">
        <v>442</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603382</v>
      </c>
      <c r="DH120" s="798"/>
      <c r="DI120" s="798"/>
      <c r="DJ120" s="798"/>
      <c r="DK120" s="798"/>
      <c r="DL120" s="798">
        <v>635046</v>
      </c>
      <c r="DM120" s="798"/>
      <c r="DN120" s="798"/>
      <c r="DO120" s="798"/>
      <c r="DP120" s="798"/>
      <c r="DQ120" s="798">
        <v>637687</v>
      </c>
      <c r="DR120" s="798"/>
      <c r="DS120" s="798"/>
      <c r="DT120" s="798"/>
      <c r="DU120" s="798"/>
      <c r="DV120" s="799">
        <v>4.8</v>
      </c>
      <c r="DW120" s="799"/>
      <c r="DX120" s="799"/>
      <c r="DY120" s="799"/>
      <c r="DZ120" s="800"/>
    </row>
    <row r="121" spans="1:130" s="197" customFormat="1" ht="26.25" customHeight="1">
      <c r="A121" s="863"/>
      <c r="B121" s="864"/>
      <c r="C121" s="840" t="s">
        <v>443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8064</v>
      </c>
      <c r="AB121" s="782"/>
      <c r="AC121" s="782"/>
      <c r="AD121" s="782"/>
      <c r="AE121" s="783"/>
      <c r="AF121" s="784">
        <v>8064</v>
      </c>
      <c r="AG121" s="782"/>
      <c r="AH121" s="782"/>
      <c r="AI121" s="782"/>
      <c r="AJ121" s="783"/>
      <c r="AK121" s="784">
        <v>8064</v>
      </c>
      <c r="AL121" s="782"/>
      <c r="AM121" s="782"/>
      <c r="AN121" s="782"/>
      <c r="AO121" s="783"/>
      <c r="AP121" s="752">
        <v>0.1</v>
      </c>
      <c r="AQ121" s="753"/>
      <c r="AR121" s="753"/>
      <c r="AS121" s="753"/>
      <c r="AT121" s="754"/>
      <c r="AU121" s="880"/>
      <c r="AV121" s="881"/>
      <c r="AW121" s="881"/>
      <c r="AX121" s="881"/>
      <c r="AY121" s="882"/>
      <c r="AZ121" s="843" t="s">
        <v>444</v>
      </c>
      <c r="BA121" s="844"/>
      <c r="BB121" s="844"/>
      <c r="BC121" s="844"/>
      <c r="BD121" s="844"/>
      <c r="BE121" s="844"/>
      <c r="BF121" s="844"/>
      <c r="BG121" s="844"/>
      <c r="BH121" s="844"/>
      <c r="BI121" s="844"/>
      <c r="BJ121" s="844"/>
      <c r="BK121" s="844"/>
      <c r="BL121" s="844"/>
      <c r="BM121" s="844"/>
      <c r="BN121" s="844"/>
      <c r="BO121" s="844"/>
      <c r="BP121" s="845"/>
      <c r="BQ121" s="855">
        <v>23363025</v>
      </c>
      <c r="BR121" s="856"/>
      <c r="BS121" s="856"/>
      <c r="BT121" s="856"/>
      <c r="BU121" s="856"/>
      <c r="BV121" s="856">
        <v>23811875</v>
      </c>
      <c r="BW121" s="856"/>
      <c r="BX121" s="856"/>
      <c r="BY121" s="856"/>
      <c r="BZ121" s="856"/>
      <c r="CA121" s="856">
        <v>24119117</v>
      </c>
      <c r="CB121" s="856"/>
      <c r="CC121" s="856"/>
      <c r="CD121" s="856"/>
      <c r="CE121" s="856"/>
      <c r="CF121" s="857">
        <v>182.8</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173000</v>
      </c>
      <c r="DH121" s="769"/>
      <c r="DI121" s="769"/>
      <c r="DJ121" s="769"/>
      <c r="DK121" s="769"/>
      <c r="DL121" s="769">
        <v>6113</v>
      </c>
      <c r="DM121" s="769"/>
      <c r="DN121" s="769"/>
      <c r="DO121" s="769"/>
      <c r="DP121" s="769"/>
      <c r="DQ121" s="769">
        <v>4734</v>
      </c>
      <c r="DR121" s="769"/>
      <c r="DS121" s="769"/>
      <c r="DT121" s="769"/>
      <c r="DU121" s="769"/>
      <c r="DV121" s="821">
        <v>0</v>
      </c>
      <c r="DW121" s="821"/>
      <c r="DX121" s="821"/>
      <c r="DY121" s="821"/>
      <c r="DZ121" s="822"/>
    </row>
    <row r="122" spans="1:130" s="197" customFormat="1" ht="26.25" customHeight="1">
      <c r="A122" s="863"/>
      <c r="B122" s="864"/>
      <c r="C122" s="801" t="s">
        <v>426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445</v>
      </c>
      <c r="BP122" s="836"/>
      <c r="BQ122" s="837">
        <v>35709816</v>
      </c>
      <c r="BR122" s="838"/>
      <c r="BS122" s="838"/>
      <c r="BT122" s="838"/>
      <c r="BU122" s="838"/>
      <c r="BV122" s="838">
        <v>38109748</v>
      </c>
      <c r="BW122" s="838"/>
      <c r="BX122" s="838"/>
      <c r="BY122" s="838"/>
      <c r="BZ122" s="838"/>
      <c r="CA122" s="838">
        <v>40050093</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432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13.8</v>
      </c>
      <c r="BR123" s="830"/>
      <c r="BS123" s="830"/>
      <c r="BT123" s="830"/>
      <c r="BU123" s="830"/>
      <c r="BV123" s="830" t="s">
        <v>111</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447</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448</v>
      </c>
      <c r="CL125" s="808"/>
      <c r="CM125" s="808"/>
      <c r="CN125" s="808"/>
      <c r="CO125" s="809"/>
      <c r="CP125" s="814" t="s">
        <v>449</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440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450</v>
      </c>
      <c r="AY126" s="762"/>
      <c r="AZ126" s="762"/>
      <c r="BA126" s="762"/>
      <c r="BB126" s="762"/>
      <c r="BC126" s="762"/>
      <c r="BD126" s="762"/>
      <c r="BE126" s="763"/>
      <c r="BF126" s="761" t="s">
        <v>451</v>
      </c>
      <c r="BG126" s="762"/>
      <c r="BH126" s="762"/>
      <c r="BI126" s="762"/>
      <c r="BJ126" s="762"/>
      <c r="BK126" s="762"/>
      <c r="BL126" s="763"/>
      <c r="BM126" s="761" t="s">
        <v>452</v>
      </c>
      <c r="BN126" s="762"/>
      <c r="BO126" s="762"/>
      <c r="BP126" s="762"/>
      <c r="BQ126" s="762"/>
      <c r="BR126" s="762"/>
      <c r="BS126" s="763"/>
      <c r="BT126" s="761" t="s">
        <v>453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454</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47694</v>
      </c>
      <c r="AB127" s="782"/>
      <c r="AC127" s="782"/>
      <c r="AD127" s="782"/>
      <c r="AE127" s="783"/>
      <c r="AF127" s="784">
        <v>61505</v>
      </c>
      <c r="AG127" s="782"/>
      <c r="AH127" s="782"/>
      <c r="AI127" s="782"/>
      <c r="AJ127" s="783"/>
      <c r="AK127" s="784">
        <v>48558</v>
      </c>
      <c r="AL127" s="782"/>
      <c r="AM127" s="782"/>
      <c r="AN127" s="782"/>
      <c r="AO127" s="783"/>
      <c r="AP127" s="752">
        <v>0.4</v>
      </c>
      <c r="AQ127" s="753"/>
      <c r="AR127" s="753"/>
      <c r="AS127" s="753"/>
      <c r="AT127" s="754"/>
      <c r="AU127" s="233"/>
      <c r="AV127" s="233"/>
      <c r="AW127" s="233"/>
      <c r="AX127" s="755" t="s">
        <v>456</v>
      </c>
      <c r="AY127" s="756"/>
      <c r="AZ127" s="756"/>
      <c r="BA127" s="756"/>
      <c r="BB127" s="756"/>
      <c r="BC127" s="756"/>
      <c r="BD127" s="756"/>
      <c r="BE127" s="757"/>
      <c r="BF127" s="758" t="s">
        <v>111</v>
      </c>
      <c r="BG127" s="759"/>
      <c r="BH127" s="759"/>
      <c r="BI127" s="759"/>
      <c r="BJ127" s="759"/>
      <c r="BK127" s="759"/>
      <c r="BL127" s="760"/>
      <c r="BM127" s="758">
        <v>12.73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457</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459</v>
      </c>
      <c r="X128" s="795"/>
      <c r="Y128" s="795"/>
      <c r="Z128" s="796"/>
      <c r="AA128" s="721">
        <v>31902</v>
      </c>
      <c r="AB128" s="722"/>
      <c r="AC128" s="722"/>
      <c r="AD128" s="722"/>
      <c r="AE128" s="723"/>
      <c r="AF128" s="724">
        <v>32036</v>
      </c>
      <c r="AG128" s="722"/>
      <c r="AH128" s="722"/>
      <c r="AI128" s="722"/>
      <c r="AJ128" s="723"/>
      <c r="AK128" s="724">
        <v>32236</v>
      </c>
      <c r="AL128" s="722"/>
      <c r="AM128" s="722"/>
      <c r="AN128" s="722"/>
      <c r="AO128" s="723"/>
      <c r="AP128" s="725"/>
      <c r="AQ128" s="726"/>
      <c r="AR128" s="726"/>
      <c r="AS128" s="726"/>
      <c r="AT128" s="727"/>
      <c r="AU128" s="235"/>
      <c r="AV128" s="235"/>
      <c r="AW128" s="235"/>
      <c r="AX128" s="770" t="s">
        <v>460</v>
      </c>
      <c r="AY128" s="766"/>
      <c r="AZ128" s="766"/>
      <c r="BA128" s="766"/>
      <c r="BB128" s="766"/>
      <c r="BC128" s="766"/>
      <c r="BD128" s="766"/>
      <c r="BE128" s="767"/>
      <c r="BF128" s="788" t="s">
        <v>111</v>
      </c>
      <c r="BG128" s="789"/>
      <c r="BH128" s="789"/>
      <c r="BI128" s="789"/>
      <c r="BJ128" s="789"/>
      <c r="BK128" s="789"/>
      <c r="BL128" s="790"/>
      <c r="BM128" s="788">
        <v>17.73</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461</v>
      </c>
      <c r="X129" s="779"/>
      <c r="Y129" s="779"/>
      <c r="Z129" s="780"/>
      <c r="AA129" s="781">
        <v>15938787</v>
      </c>
      <c r="AB129" s="782"/>
      <c r="AC129" s="782"/>
      <c r="AD129" s="782"/>
      <c r="AE129" s="783"/>
      <c r="AF129" s="784">
        <v>15556976</v>
      </c>
      <c r="AG129" s="782"/>
      <c r="AH129" s="782"/>
      <c r="AI129" s="782"/>
      <c r="AJ129" s="783"/>
      <c r="AK129" s="784">
        <v>15646523</v>
      </c>
      <c r="AL129" s="782"/>
      <c r="AM129" s="782"/>
      <c r="AN129" s="782"/>
      <c r="AO129" s="783"/>
      <c r="AP129" s="785"/>
      <c r="AQ129" s="786"/>
      <c r="AR129" s="786"/>
      <c r="AS129" s="786"/>
      <c r="AT129" s="787"/>
      <c r="AU129" s="235"/>
      <c r="AV129" s="235"/>
      <c r="AW129" s="235"/>
      <c r="AX129" s="770" t="s">
        <v>462</v>
      </c>
      <c r="AY129" s="766"/>
      <c r="AZ129" s="766"/>
      <c r="BA129" s="766"/>
      <c r="BB129" s="766"/>
      <c r="BC129" s="766"/>
      <c r="BD129" s="766"/>
      <c r="BE129" s="767"/>
      <c r="BF129" s="771">
        <v>6.8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464</v>
      </c>
      <c r="X130" s="779"/>
      <c r="Y130" s="779"/>
      <c r="Z130" s="780"/>
      <c r="AA130" s="781">
        <v>2368184</v>
      </c>
      <c r="AB130" s="782"/>
      <c r="AC130" s="782"/>
      <c r="AD130" s="782"/>
      <c r="AE130" s="783"/>
      <c r="AF130" s="784">
        <v>2379254</v>
      </c>
      <c r="AG130" s="782"/>
      <c r="AH130" s="782"/>
      <c r="AI130" s="782"/>
      <c r="AJ130" s="783"/>
      <c r="AK130" s="784">
        <v>2453505</v>
      </c>
      <c r="AL130" s="782"/>
      <c r="AM130" s="782"/>
      <c r="AN130" s="782"/>
      <c r="AO130" s="783"/>
      <c r="AP130" s="785"/>
      <c r="AQ130" s="786"/>
      <c r="AR130" s="786"/>
      <c r="AS130" s="786"/>
      <c r="AT130" s="787"/>
      <c r="AU130" s="235"/>
      <c r="AV130" s="235"/>
      <c r="AW130" s="235"/>
      <c r="AX130" s="749" t="s">
        <v>465</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466</v>
      </c>
      <c r="X131" s="712"/>
      <c r="Y131" s="712"/>
      <c r="Z131" s="713"/>
      <c r="AA131" s="714">
        <v>13570603</v>
      </c>
      <c r="AB131" s="715"/>
      <c r="AC131" s="715"/>
      <c r="AD131" s="715"/>
      <c r="AE131" s="716"/>
      <c r="AF131" s="717">
        <v>13177722</v>
      </c>
      <c r="AG131" s="715"/>
      <c r="AH131" s="715"/>
      <c r="AI131" s="715"/>
      <c r="AJ131" s="716"/>
      <c r="AK131" s="717">
        <v>13193018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468</v>
      </c>
      <c r="W132" s="735"/>
      <c r="X132" s="735"/>
      <c r="Y132" s="735"/>
      <c r="Z132" s="736"/>
      <c r="AA132" s="737">
        <v>8.2491470719999995</v>
      </c>
      <c r="AB132" s="738"/>
      <c r="AC132" s="738"/>
      <c r="AD132" s="738"/>
      <c r="AE132" s="739"/>
      <c r="AF132" s="740">
        <v>6.8601158829999997</v>
      </c>
      <c r="AG132" s="738"/>
      <c r="AH132" s="738"/>
      <c r="AI132" s="738"/>
      <c r="AJ132" s="739"/>
      <c r="AK132" s="740">
        <v>5.5736829889999999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469</v>
      </c>
      <c r="W133" s="744"/>
      <c r="X133" s="744"/>
      <c r="Y133" s="744"/>
      <c r="Z133" s="745"/>
      <c r="AA133" s="746">
        <v>9.4</v>
      </c>
      <c r="AB133" s="747"/>
      <c r="AC133" s="747"/>
      <c r="AD133" s="747"/>
      <c r="AE133" s="748"/>
      <c r="AF133" s="746">
        <v>8.1</v>
      </c>
      <c r="AG133" s="747"/>
      <c r="AH133" s="747"/>
      <c r="AI133" s="747"/>
      <c r="AJ133" s="748"/>
      <c r="AK133" s="746">
        <v>6.8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N67" zoomScaleNormal="85" zoomScaleSheetLayoutView="100" workbookViewId="0">
      <selection activeCell="AF74" sqref="AF74"/>
    </sheetView>
  </sheetViews>
  <sheetFormatPr defaultColWidth="0" defaultRowHeight="13.5" customHeight="1" zeroHeight="1"/>
  <cols>
    <col min="1" max="36" width="9" style="242" customWidth="1"/>
    <col min="37" max="16384" width="9" style="241" hidden="1"/>
  </cols>
  <sheetData>
    <row r="1" spans="1:36"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H55" zoomScale="70" zoomScaleNormal="70" zoomScaleSheetLayoutView="55" workbookViewId="0">
      <selection activeCell="AB83" sqref="AB83"/>
    </sheetView>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row r="3" spans="2:34" ht="13.2"/>
    <row r="4" spans="2:34" ht="13.2">
      <c r="R4" s="241"/>
      <c r="S4" s="241"/>
      <c r="T4" s="241"/>
      <c r="U4" s="241"/>
      <c r="V4" s="241"/>
      <c r="W4" s="241"/>
      <c r="X4" s="241"/>
      <c r="Y4" s="241"/>
      <c r="Z4" s="241"/>
      <c r="AA4" s="241"/>
      <c r="AB4" s="241"/>
      <c r="AC4" s="241"/>
      <c r="AD4" s="241"/>
      <c r="AE4" s="241"/>
      <c r="AF4" s="241"/>
      <c r="AG4" s="241"/>
      <c r="AH4" s="241"/>
    </row>
    <row r="5" spans="2:34" ht="13.2">
      <c r="R5" s="241"/>
      <c r="S5" s="241"/>
      <c r="T5" s="241"/>
      <c r="U5" s="241"/>
      <c r="V5" s="241"/>
      <c r="W5" s="241"/>
      <c r="X5" s="241"/>
      <c r="Y5" s="241"/>
      <c r="Z5" s="241"/>
      <c r="AA5" s="241"/>
      <c r="AB5" s="241"/>
      <c r="AC5" s="241"/>
      <c r="AD5" s="241"/>
      <c r="AE5" s="241"/>
      <c r="AF5" s="241"/>
      <c r="AG5" s="241"/>
      <c r="AH5" s="241"/>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zoomScale="70" zoomScaleSheetLayoutView="70" workbookViewId="0">
      <selection activeCell="AB83" sqref="AB83"/>
    </sheetView>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470</v>
      </c>
      <c r="B5" s="246"/>
      <c r="C5" s="246"/>
      <c r="D5" s="246"/>
      <c r="E5" s="246"/>
      <c r="F5" s="246"/>
      <c r="G5" s="246"/>
      <c r="H5" s="246"/>
      <c r="I5" s="246"/>
      <c r="J5" s="246"/>
      <c r="K5" s="246"/>
      <c r="L5" s="246"/>
      <c r="M5" s="246"/>
      <c r="N5" s="246"/>
      <c r="O5" s="247"/>
    </row>
    <row r="6" spans="1:16" ht="13.2">
      <c r="A6" s="248"/>
      <c r="B6" s="244"/>
      <c r="C6" s="244"/>
      <c r="D6" s="244"/>
      <c r="E6" s="244"/>
      <c r="F6" s="244"/>
      <c r="G6" s="249" t="s">
        <v>471</v>
      </c>
      <c r="H6" s="249"/>
      <c r="I6" s="249"/>
      <c r="J6" s="249"/>
      <c r="K6" s="244"/>
      <c r="L6" s="244"/>
      <c r="M6" s="244"/>
      <c r="N6" s="244"/>
    </row>
    <row r="7" spans="1:16" ht="13.2">
      <c r="A7" s="248"/>
      <c r="B7" s="244"/>
      <c r="C7" s="244"/>
      <c r="D7" s="244"/>
      <c r="E7" s="244"/>
      <c r="F7" s="244"/>
      <c r="G7" s="251"/>
      <c r="H7" s="252"/>
      <c r="I7" s="252"/>
      <c r="J7" s="253"/>
      <c r="K7" s="1117" t="s">
        <v>472</v>
      </c>
      <c r="L7" s="254"/>
      <c r="M7" s="255" t="s">
        <v>473</v>
      </c>
      <c r="N7" s="256"/>
    </row>
    <row r="8" spans="1:16" ht="13.2">
      <c r="A8" s="248"/>
      <c r="B8" s="244"/>
      <c r="C8" s="244"/>
      <c r="D8" s="244"/>
      <c r="E8" s="244"/>
      <c r="F8" s="244"/>
      <c r="G8" s="257"/>
      <c r="H8" s="258"/>
      <c r="I8" s="258"/>
      <c r="J8" s="259"/>
      <c r="K8" s="1118"/>
      <c r="L8" s="260" t="s">
        <v>474</v>
      </c>
      <c r="M8" s="261" t="s">
        <v>475</v>
      </c>
      <c r="N8" s="262" t="s">
        <v>476</v>
      </c>
    </row>
    <row r="9" spans="1:16" ht="13.2">
      <c r="A9" s="248"/>
      <c r="B9" s="244"/>
      <c r="C9" s="244"/>
      <c r="D9" s="244"/>
      <c r="E9" s="244"/>
      <c r="F9" s="244"/>
      <c r="G9" s="1131" t="s">
        <v>477</v>
      </c>
      <c r="H9" s="1132"/>
      <c r="I9" s="1132"/>
      <c r="J9" s="1133"/>
      <c r="K9" s="263">
        <v>4043300</v>
      </c>
      <c r="L9" s="264">
        <v>97020</v>
      </c>
      <c r="M9" s="265">
        <v>83170</v>
      </c>
      <c r="N9" s="266">
        <v>16.7</v>
      </c>
    </row>
    <row r="10" spans="1:16" ht="13.2">
      <c r="A10" s="248"/>
      <c r="B10" s="244"/>
      <c r="C10" s="244"/>
      <c r="D10" s="244"/>
      <c r="E10" s="244"/>
      <c r="F10" s="244"/>
      <c r="G10" s="1131" t="s">
        <v>478</v>
      </c>
      <c r="H10" s="1132"/>
      <c r="I10" s="1132"/>
      <c r="J10" s="1133"/>
      <c r="K10" s="267">
        <v>319502</v>
      </c>
      <c r="L10" s="268">
        <v>7667</v>
      </c>
      <c r="M10" s="269">
        <v>7053</v>
      </c>
      <c r="N10" s="270">
        <v>8.6999999999999993</v>
      </c>
    </row>
    <row r="11" spans="1:16" ht="13.5" customHeight="1">
      <c r="A11" s="248"/>
      <c r="B11" s="244"/>
      <c r="C11" s="244"/>
      <c r="D11" s="244"/>
      <c r="E11" s="244"/>
      <c r="F11" s="244"/>
      <c r="G11" s="1131" t="s">
        <v>479</v>
      </c>
      <c r="H11" s="1132"/>
      <c r="I11" s="1132"/>
      <c r="J11" s="1133"/>
      <c r="K11" s="267">
        <v>704516</v>
      </c>
      <c r="L11" s="268">
        <v>16905</v>
      </c>
      <c r="M11" s="269">
        <v>8860</v>
      </c>
      <c r="N11" s="270">
        <v>90.8</v>
      </c>
    </row>
    <row r="12" spans="1:16" ht="13.5" customHeight="1">
      <c r="A12" s="248"/>
      <c r="B12" s="244"/>
      <c r="C12" s="244"/>
      <c r="D12" s="244"/>
      <c r="E12" s="244"/>
      <c r="F12" s="244"/>
      <c r="G12" s="1131" t="s">
        <v>480</v>
      </c>
      <c r="H12" s="1132"/>
      <c r="I12" s="1132"/>
      <c r="J12" s="1133"/>
      <c r="K12" s="267">
        <v>3183</v>
      </c>
      <c r="L12" s="268">
        <v>76</v>
      </c>
      <c r="M12" s="269">
        <v>837</v>
      </c>
      <c r="N12" s="270">
        <v>-90.9</v>
      </c>
    </row>
    <row r="13" spans="1:16" ht="13.5" customHeight="1">
      <c r="A13" s="248"/>
      <c r="B13" s="244"/>
      <c r="C13" s="244"/>
      <c r="D13" s="244"/>
      <c r="E13" s="244"/>
      <c r="F13" s="244"/>
      <c r="G13" s="1131" t="s">
        <v>481</v>
      </c>
      <c r="H13" s="1132"/>
      <c r="I13" s="1132"/>
      <c r="J13" s="1133"/>
      <c r="K13" s="267" t="s">
        <v>482</v>
      </c>
      <c r="L13" s="268" t="s">
        <v>482</v>
      </c>
      <c r="M13" s="269">
        <v>4</v>
      </c>
      <c r="N13" s="270" t="s">
        <v>482</v>
      </c>
    </row>
    <row r="14" spans="1:16" ht="13.5" customHeight="1">
      <c r="A14" s="248"/>
      <c r="B14" s="244"/>
      <c r="C14" s="244"/>
      <c r="D14" s="244"/>
      <c r="E14" s="244"/>
      <c r="F14" s="244"/>
      <c r="G14" s="1131" t="s">
        <v>483</v>
      </c>
      <c r="H14" s="1132"/>
      <c r="I14" s="1132"/>
      <c r="J14" s="1133"/>
      <c r="K14" s="267">
        <v>123851</v>
      </c>
      <c r="L14" s="268">
        <v>2972</v>
      </c>
      <c r="M14" s="269">
        <v>3453</v>
      </c>
      <c r="N14" s="270">
        <v>-13.9</v>
      </c>
    </row>
    <row r="15" spans="1:16" ht="13.5" customHeight="1">
      <c r="A15" s="248"/>
      <c r="B15" s="244"/>
      <c r="C15" s="244"/>
      <c r="D15" s="244"/>
      <c r="E15" s="244"/>
      <c r="F15" s="244"/>
      <c r="G15" s="1131" t="s">
        <v>484</v>
      </c>
      <c r="H15" s="1132"/>
      <c r="I15" s="1132"/>
      <c r="J15" s="1133"/>
      <c r="K15" s="267">
        <v>112732</v>
      </c>
      <c r="L15" s="268">
        <v>2705</v>
      </c>
      <c r="M15" s="269">
        <v>1923</v>
      </c>
      <c r="N15" s="270">
        <v>40.700000000000003</v>
      </c>
    </row>
    <row r="16" spans="1:16" ht="13.2">
      <c r="A16" s="248"/>
      <c r="B16" s="244"/>
      <c r="C16" s="244"/>
      <c r="D16" s="244"/>
      <c r="E16" s="244"/>
      <c r="F16" s="244"/>
      <c r="G16" s="1134" t="s">
        <v>485</v>
      </c>
      <c r="H16" s="1135"/>
      <c r="I16" s="1135"/>
      <c r="J16" s="1136"/>
      <c r="K16" s="268">
        <v>-580042</v>
      </c>
      <c r="L16" s="268">
        <v>-13918</v>
      </c>
      <c r="M16" s="269">
        <v>-10272</v>
      </c>
      <c r="N16" s="270">
        <v>35.5</v>
      </c>
    </row>
    <row r="17" spans="1:16" ht="13.2">
      <c r="A17" s="248"/>
      <c r="B17" s="244"/>
      <c r="C17" s="244"/>
      <c r="D17" s="244"/>
      <c r="E17" s="244"/>
      <c r="F17" s="244"/>
      <c r="G17" s="1134" t="s">
        <v>169</v>
      </c>
      <c r="H17" s="1135"/>
      <c r="I17" s="1135"/>
      <c r="J17" s="1136"/>
      <c r="K17" s="268">
        <v>4727042</v>
      </c>
      <c r="L17" s="268">
        <v>113426</v>
      </c>
      <c r="M17" s="269">
        <v>95028</v>
      </c>
      <c r="N17" s="270">
        <v>19.399999999999999</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486</v>
      </c>
      <c r="H19" s="244"/>
      <c r="I19" s="244"/>
      <c r="J19" s="244"/>
      <c r="K19" s="244"/>
      <c r="L19" s="244"/>
      <c r="M19" s="244"/>
      <c r="N19" s="244"/>
    </row>
    <row r="20" spans="1:16" ht="13.2">
      <c r="A20" s="248"/>
      <c r="B20" s="244"/>
      <c r="C20" s="244"/>
      <c r="D20" s="244"/>
      <c r="E20" s="244"/>
      <c r="F20" s="244"/>
      <c r="G20" s="272"/>
      <c r="H20" s="273"/>
      <c r="I20" s="273"/>
      <c r="J20" s="274"/>
      <c r="K20" s="275" t="s">
        <v>487</v>
      </c>
      <c r="L20" s="276" t="s">
        <v>488</v>
      </c>
      <c r="M20" s="277" t="s">
        <v>489</v>
      </c>
      <c r="N20" s="278"/>
    </row>
    <row r="21" spans="1:16" s="284" customFormat="1" ht="13.2">
      <c r="A21" s="279"/>
      <c r="B21" s="249"/>
      <c r="C21" s="249"/>
      <c r="D21" s="249"/>
      <c r="E21" s="249"/>
      <c r="F21" s="249"/>
      <c r="G21" s="1128" t="s">
        <v>490</v>
      </c>
      <c r="H21" s="1129"/>
      <c r="I21" s="1129"/>
      <c r="J21" s="1130"/>
      <c r="K21" s="280">
        <v>11.16</v>
      </c>
      <c r="L21" s="281">
        <v>9.36</v>
      </c>
      <c r="M21" s="282">
        <v>1.8</v>
      </c>
      <c r="N21" s="249"/>
      <c r="O21" s="283"/>
      <c r="P21" s="279"/>
    </row>
    <row r="22" spans="1:16" s="284" customFormat="1" ht="13.2">
      <c r="A22" s="279"/>
      <c r="B22" s="249"/>
      <c r="C22" s="249"/>
      <c r="D22" s="249"/>
      <c r="E22" s="249"/>
      <c r="F22" s="249"/>
      <c r="G22" s="1128" t="s">
        <v>491</v>
      </c>
      <c r="H22" s="1129"/>
      <c r="I22" s="1129"/>
      <c r="J22" s="1130"/>
      <c r="K22" s="285">
        <v>100.4</v>
      </c>
      <c r="L22" s="286">
        <v>96.8</v>
      </c>
      <c r="M22" s="287">
        <v>3.6</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t="s">
        <v>492</v>
      </c>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493</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494</v>
      </c>
      <c r="H29" s="249"/>
      <c r="I29" s="249"/>
      <c r="J29" s="249"/>
      <c r="K29" s="244"/>
      <c r="L29" s="244"/>
      <c r="M29" s="244"/>
      <c r="N29" s="244"/>
      <c r="O29" s="293"/>
    </row>
    <row r="30" spans="1:16" ht="13.2">
      <c r="A30" s="248"/>
      <c r="B30" s="244"/>
      <c r="C30" s="244"/>
      <c r="D30" s="244"/>
      <c r="E30" s="244"/>
      <c r="F30" s="244"/>
      <c r="G30" s="251"/>
      <c r="H30" s="252"/>
      <c r="I30" s="252"/>
      <c r="J30" s="253"/>
      <c r="K30" s="1117" t="s">
        <v>472</v>
      </c>
      <c r="L30" s="254"/>
      <c r="M30" s="255" t="s">
        <v>473</v>
      </c>
      <c r="N30" s="256"/>
    </row>
    <row r="31" spans="1:16" ht="13.2">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19" t="s">
        <v>495</v>
      </c>
      <c r="H32" s="1120"/>
      <c r="I32" s="1120"/>
      <c r="J32" s="1121"/>
      <c r="K32" s="294">
        <v>3012962</v>
      </c>
      <c r="L32" s="294">
        <v>72297</v>
      </c>
      <c r="M32" s="295">
        <v>65071</v>
      </c>
      <c r="N32" s="296">
        <v>11.1</v>
      </c>
    </row>
    <row r="33" spans="1:16" ht="13.5" customHeight="1">
      <c r="A33" s="248"/>
      <c r="B33" s="244"/>
      <c r="C33" s="244"/>
      <c r="D33" s="244"/>
      <c r="E33" s="244"/>
      <c r="F33" s="244"/>
      <c r="G33" s="1119" t="s">
        <v>496</v>
      </c>
      <c r="H33" s="1120"/>
      <c r="I33" s="1120"/>
      <c r="J33" s="1121"/>
      <c r="K33" s="294" t="s">
        <v>482</v>
      </c>
      <c r="L33" s="294" t="s">
        <v>482</v>
      </c>
      <c r="M33" s="295" t="s">
        <v>482</v>
      </c>
      <c r="N33" s="296" t="s">
        <v>482</v>
      </c>
    </row>
    <row r="34" spans="1:16" ht="27" customHeight="1">
      <c r="A34" s="248"/>
      <c r="B34" s="244"/>
      <c r="C34" s="244"/>
      <c r="D34" s="244"/>
      <c r="E34" s="244"/>
      <c r="F34" s="244"/>
      <c r="G34" s="1119" t="s">
        <v>497</v>
      </c>
      <c r="H34" s="1120"/>
      <c r="I34" s="1120"/>
      <c r="J34" s="1121"/>
      <c r="K34" s="294" t="s">
        <v>482</v>
      </c>
      <c r="L34" s="294" t="s">
        <v>482</v>
      </c>
      <c r="M34" s="295">
        <v>23</v>
      </c>
      <c r="N34" s="296" t="s">
        <v>482</v>
      </c>
    </row>
    <row r="35" spans="1:16" ht="27" customHeight="1">
      <c r="A35" s="248"/>
      <c r="B35" s="244"/>
      <c r="C35" s="244"/>
      <c r="D35" s="244"/>
      <c r="E35" s="244"/>
      <c r="F35" s="244"/>
      <c r="G35" s="1119" t="s">
        <v>498</v>
      </c>
      <c r="H35" s="1120"/>
      <c r="I35" s="1120"/>
      <c r="J35" s="1121"/>
      <c r="K35" s="294">
        <v>61068</v>
      </c>
      <c r="L35" s="294">
        <v>1465</v>
      </c>
      <c r="M35" s="295">
        <v>17560</v>
      </c>
      <c r="N35" s="296">
        <v>-91.7</v>
      </c>
    </row>
    <row r="36" spans="1:16" ht="27" customHeight="1">
      <c r="A36" s="248"/>
      <c r="B36" s="244"/>
      <c r="C36" s="244"/>
      <c r="D36" s="244"/>
      <c r="E36" s="244"/>
      <c r="F36" s="244"/>
      <c r="G36" s="1119" t="s">
        <v>499</v>
      </c>
      <c r="H36" s="1120"/>
      <c r="I36" s="1120"/>
      <c r="J36" s="1121"/>
      <c r="K36" s="294">
        <v>90426</v>
      </c>
      <c r="L36" s="294">
        <v>2170</v>
      </c>
      <c r="M36" s="295">
        <v>3274</v>
      </c>
      <c r="N36" s="296">
        <v>-33.700000000000003</v>
      </c>
    </row>
    <row r="37" spans="1:16" ht="13.5" customHeight="1">
      <c r="A37" s="248"/>
      <c r="B37" s="244"/>
      <c r="C37" s="244"/>
      <c r="D37" s="244"/>
      <c r="E37" s="244"/>
      <c r="F37" s="244"/>
      <c r="G37" s="1119" t="s">
        <v>500</v>
      </c>
      <c r="H37" s="1120"/>
      <c r="I37" s="1120"/>
      <c r="J37" s="1121"/>
      <c r="K37" s="294">
        <v>56622</v>
      </c>
      <c r="L37" s="294">
        <v>1359</v>
      </c>
      <c r="M37" s="295">
        <v>1387</v>
      </c>
      <c r="N37" s="296">
        <v>-2</v>
      </c>
    </row>
    <row r="38" spans="1:16" ht="27" customHeight="1">
      <c r="A38" s="248"/>
      <c r="B38" s="244"/>
      <c r="C38" s="244"/>
      <c r="D38" s="244"/>
      <c r="E38" s="244"/>
      <c r="F38" s="244"/>
      <c r="G38" s="1122" t="s">
        <v>501</v>
      </c>
      <c r="H38" s="1123"/>
      <c r="I38" s="1123"/>
      <c r="J38" s="1124"/>
      <c r="K38" s="297" t="s">
        <v>482</v>
      </c>
      <c r="L38" s="297" t="s">
        <v>482</v>
      </c>
      <c r="M38" s="298">
        <v>7</v>
      </c>
      <c r="N38" s="299" t="s">
        <v>482</v>
      </c>
      <c r="O38" s="293"/>
    </row>
    <row r="39" spans="1:16" ht="13.2">
      <c r="A39" s="248"/>
      <c r="B39" s="244"/>
      <c r="C39" s="244"/>
      <c r="D39" s="244"/>
      <c r="E39" s="244"/>
      <c r="F39" s="244"/>
      <c r="G39" s="1122" t="s">
        <v>502</v>
      </c>
      <c r="H39" s="1123"/>
      <c r="I39" s="1123"/>
      <c r="J39" s="1124"/>
      <c r="K39" s="300">
        <v>-32236</v>
      </c>
      <c r="L39" s="300">
        <v>-774</v>
      </c>
      <c r="M39" s="301">
        <v>-4282</v>
      </c>
      <c r="N39" s="302">
        <v>-81.900000000000006</v>
      </c>
      <c r="O39" s="293"/>
    </row>
    <row r="40" spans="1:16" ht="27" customHeight="1">
      <c r="A40" s="248"/>
      <c r="B40" s="244"/>
      <c r="C40" s="244"/>
      <c r="D40" s="244"/>
      <c r="E40" s="244"/>
      <c r="F40" s="244"/>
      <c r="G40" s="1119" t="s">
        <v>503</v>
      </c>
      <c r="H40" s="1120"/>
      <c r="I40" s="1120"/>
      <c r="J40" s="1121"/>
      <c r="K40" s="300">
        <v>-2453505</v>
      </c>
      <c r="L40" s="300">
        <v>-58872</v>
      </c>
      <c r="M40" s="301">
        <v>-54179</v>
      </c>
      <c r="N40" s="302">
        <v>8.6999999999999993</v>
      </c>
      <c r="O40" s="293"/>
    </row>
    <row r="41" spans="1:16" ht="13.2">
      <c r="A41" s="248"/>
      <c r="B41" s="244"/>
      <c r="C41" s="244"/>
      <c r="D41" s="244"/>
      <c r="E41" s="244"/>
      <c r="F41" s="244"/>
      <c r="G41" s="1125" t="s">
        <v>279</v>
      </c>
      <c r="H41" s="1126"/>
      <c r="I41" s="1126"/>
      <c r="J41" s="1127"/>
      <c r="K41" s="294">
        <v>735337</v>
      </c>
      <c r="L41" s="300">
        <v>17645</v>
      </c>
      <c r="M41" s="301">
        <v>28861</v>
      </c>
      <c r="N41" s="302">
        <v>-38.9</v>
      </c>
      <c r="O41" s="293"/>
    </row>
    <row r="42" spans="1:16" ht="13.2">
      <c r="A42" s="248"/>
      <c r="B42" s="244"/>
      <c r="C42" s="244"/>
      <c r="D42" s="244"/>
      <c r="E42" s="244"/>
      <c r="F42" s="244"/>
      <c r="G42" s="303" t="s">
        <v>504</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ht="13.2">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2" t="s">
        <v>472</v>
      </c>
      <c r="J49" s="1114" t="s">
        <v>507</v>
      </c>
      <c r="K49" s="1115"/>
      <c r="L49" s="1115"/>
      <c r="M49" s="1115"/>
      <c r="N49" s="1116"/>
    </row>
    <row r="50" spans="1:14" ht="13.2">
      <c r="A50" s="248"/>
      <c r="B50" s="244"/>
      <c r="C50" s="244"/>
      <c r="D50" s="244"/>
      <c r="E50" s="244"/>
      <c r="F50" s="244"/>
      <c r="G50" s="312"/>
      <c r="H50" s="313"/>
      <c r="I50" s="1113"/>
      <c r="J50" s="314" t="s">
        <v>508</v>
      </c>
      <c r="K50" s="315" t="s">
        <v>509</v>
      </c>
      <c r="L50" s="316" t="s">
        <v>510</v>
      </c>
      <c r="M50" s="317" t="s">
        <v>511</v>
      </c>
      <c r="N50" s="318" t="s">
        <v>512</v>
      </c>
    </row>
    <row r="51" spans="1:14" ht="13.2">
      <c r="A51" s="248"/>
      <c r="B51" s="244"/>
      <c r="C51" s="244"/>
      <c r="D51" s="244"/>
      <c r="E51" s="244"/>
      <c r="F51" s="244"/>
      <c r="G51" s="310" t="s">
        <v>513</v>
      </c>
      <c r="H51" s="311"/>
      <c r="I51" s="319">
        <v>3228888</v>
      </c>
      <c r="J51" s="320">
        <v>74357</v>
      </c>
      <c r="K51" s="321">
        <v>55.6</v>
      </c>
      <c r="L51" s="322">
        <v>76282</v>
      </c>
      <c r="M51" s="323">
        <v>25</v>
      </c>
      <c r="N51" s="324">
        <v>30.6</v>
      </c>
    </row>
    <row r="52" spans="1:14" ht="13.2">
      <c r="A52" s="248"/>
      <c r="B52" s="244"/>
      <c r="C52" s="244"/>
      <c r="D52" s="244"/>
      <c r="E52" s="244"/>
      <c r="F52" s="244"/>
      <c r="G52" s="325"/>
      <c r="H52" s="326" t="s">
        <v>514</v>
      </c>
      <c r="I52" s="327">
        <v>1600463</v>
      </c>
      <c r="J52" s="328">
        <v>36857</v>
      </c>
      <c r="K52" s="329">
        <v>52.4</v>
      </c>
      <c r="L52" s="330">
        <v>41092</v>
      </c>
      <c r="M52" s="331">
        <v>31.8</v>
      </c>
      <c r="N52" s="332">
        <v>20.6</v>
      </c>
    </row>
    <row r="53" spans="1:14" ht="13.2">
      <c r="A53" s="248"/>
      <c r="B53" s="244"/>
      <c r="C53" s="244"/>
      <c r="D53" s="244"/>
      <c r="E53" s="244"/>
      <c r="F53" s="244"/>
      <c r="G53" s="310" t="s">
        <v>515</v>
      </c>
      <c r="H53" s="311"/>
      <c r="I53" s="319">
        <v>3894038</v>
      </c>
      <c r="J53" s="320">
        <v>90679</v>
      </c>
      <c r="K53" s="321">
        <v>22</v>
      </c>
      <c r="L53" s="322">
        <v>78670</v>
      </c>
      <c r="M53" s="323">
        <v>3.1</v>
      </c>
      <c r="N53" s="324">
        <v>18.899999999999999</v>
      </c>
    </row>
    <row r="54" spans="1:14" ht="13.2">
      <c r="A54" s="248"/>
      <c r="B54" s="244"/>
      <c r="C54" s="244"/>
      <c r="D54" s="244"/>
      <c r="E54" s="244"/>
      <c r="F54" s="244"/>
      <c r="G54" s="325"/>
      <c r="H54" s="326" t="s">
        <v>514</v>
      </c>
      <c r="I54" s="327">
        <v>2135291</v>
      </c>
      <c r="J54" s="328">
        <v>49724</v>
      </c>
      <c r="K54" s="329">
        <v>34.9</v>
      </c>
      <c r="L54" s="330">
        <v>38094</v>
      </c>
      <c r="M54" s="331">
        <v>-7.3</v>
      </c>
      <c r="N54" s="332">
        <v>42.2</v>
      </c>
    </row>
    <row r="55" spans="1:14" ht="13.2">
      <c r="A55" s="248"/>
      <c r="B55" s="244"/>
      <c r="C55" s="244"/>
      <c r="D55" s="244"/>
      <c r="E55" s="244"/>
      <c r="F55" s="244"/>
      <c r="G55" s="310" t="s">
        <v>516</v>
      </c>
      <c r="H55" s="311"/>
      <c r="I55" s="319">
        <v>2400441</v>
      </c>
      <c r="J55" s="320">
        <v>56720</v>
      </c>
      <c r="K55" s="321">
        <v>-37.4</v>
      </c>
      <c r="L55" s="322">
        <v>67201</v>
      </c>
      <c r="M55" s="323">
        <v>-14.6</v>
      </c>
      <c r="N55" s="324">
        <v>-22.8</v>
      </c>
    </row>
    <row r="56" spans="1:14" ht="13.2">
      <c r="A56" s="248"/>
      <c r="B56" s="244"/>
      <c r="C56" s="244"/>
      <c r="D56" s="244"/>
      <c r="E56" s="244"/>
      <c r="F56" s="244"/>
      <c r="G56" s="325"/>
      <c r="H56" s="326" t="s">
        <v>514</v>
      </c>
      <c r="I56" s="327">
        <v>1967985</v>
      </c>
      <c r="J56" s="328">
        <v>46501</v>
      </c>
      <c r="K56" s="329">
        <v>-6.5</v>
      </c>
      <c r="L56" s="330">
        <v>35210</v>
      </c>
      <c r="M56" s="331">
        <v>-7.6</v>
      </c>
      <c r="N56" s="332">
        <v>1.1000000000000001</v>
      </c>
    </row>
    <row r="57" spans="1:14" ht="13.2">
      <c r="A57" s="248"/>
      <c r="B57" s="244"/>
      <c r="C57" s="244"/>
      <c r="D57" s="244"/>
      <c r="E57" s="244"/>
      <c r="F57" s="244"/>
      <c r="G57" s="310" t="s">
        <v>517</v>
      </c>
      <c r="H57" s="311"/>
      <c r="I57" s="319">
        <v>2656714</v>
      </c>
      <c r="J57" s="320">
        <v>63214</v>
      </c>
      <c r="K57" s="321">
        <v>11.4</v>
      </c>
      <c r="L57" s="322">
        <v>75709</v>
      </c>
      <c r="M57" s="323">
        <v>12.7</v>
      </c>
      <c r="N57" s="324">
        <v>-1.3</v>
      </c>
    </row>
    <row r="58" spans="1:14" ht="13.2">
      <c r="A58" s="248"/>
      <c r="B58" s="244"/>
      <c r="C58" s="244"/>
      <c r="D58" s="244"/>
      <c r="E58" s="244"/>
      <c r="F58" s="244"/>
      <c r="G58" s="325"/>
      <c r="H58" s="326" t="s">
        <v>514</v>
      </c>
      <c r="I58" s="327">
        <v>2022340</v>
      </c>
      <c r="J58" s="328">
        <v>48120</v>
      </c>
      <c r="K58" s="329">
        <v>3.5</v>
      </c>
      <c r="L58" s="330">
        <v>35212</v>
      </c>
      <c r="M58" s="331">
        <v>0</v>
      </c>
      <c r="N58" s="332">
        <v>3.5</v>
      </c>
    </row>
    <row r="59" spans="1:14" ht="13.2">
      <c r="A59" s="248"/>
      <c r="B59" s="244"/>
      <c r="C59" s="244"/>
      <c r="D59" s="244"/>
      <c r="E59" s="244"/>
      <c r="F59" s="244"/>
      <c r="G59" s="310" t="s">
        <v>518</v>
      </c>
      <c r="H59" s="311"/>
      <c r="I59" s="319">
        <v>4211724</v>
      </c>
      <c r="J59" s="320">
        <v>101061</v>
      </c>
      <c r="K59" s="321">
        <v>59.9</v>
      </c>
      <c r="L59" s="322">
        <v>90961</v>
      </c>
      <c r="M59" s="323">
        <v>20.100000000000001</v>
      </c>
      <c r="N59" s="324">
        <v>39.799999999999997</v>
      </c>
    </row>
    <row r="60" spans="1:14" ht="13.2">
      <c r="A60" s="248"/>
      <c r="B60" s="244"/>
      <c r="C60" s="244"/>
      <c r="D60" s="244"/>
      <c r="E60" s="244"/>
      <c r="F60" s="244"/>
      <c r="G60" s="325"/>
      <c r="H60" s="326" t="s">
        <v>514</v>
      </c>
      <c r="I60" s="333">
        <v>2787068</v>
      </c>
      <c r="J60" s="328">
        <v>66876</v>
      </c>
      <c r="K60" s="329">
        <v>39</v>
      </c>
      <c r="L60" s="330">
        <v>37720</v>
      </c>
      <c r="M60" s="331">
        <v>7.1</v>
      </c>
      <c r="N60" s="332">
        <v>31.9</v>
      </c>
    </row>
    <row r="61" spans="1:14" ht="13.2">
      <c r="A61" s="248"/>
      <c r="B61" s="244"/>
      <c r="C61" s="244"/>
      <c r="D61" s="244"/>
      <c r="E61" s="244"/>
      <c r="F61" s="244"/>
      <c r="G61" s="310" t="s">
        <v>519</v>
      </c>
      <c r="H61" s="334"/>
      <c r="I61" s="335">
        <v>3278361</v>
      </c>
      <c r="J61" s="336">
        <v>77206</v>
      </c>
      <c r="K61" s="337">
        <v>22.3</v>
      </c>
      <c r="L61" s="338">
        <v>77765</v>
      </c>
      <c r="M61" s="339">
        <v>9.3000000000000007</v>
      </c>
      <c r="N61" s="324">
        <v>13</v>
      </c>
    </row>
    <row r="62" spans="1:14" ht="13.2">
      <c r="A62" s="248"/>
      <c r="B62" s="244"/>
      <c r="C62" s="244"/>
      <c r="D62" s="244"/>
      <c r="E62" s="244"/>
      <c r="F62" s="244"/>
      <c r="G62" s="325"/>
      <c r="H62" s="326" t="s">
        <v>514</v>
      </c>
      <c r="I62" s="327">
        <v>2102629</v>
      </c>
      <c r="J62" s="328">
        <v>49616</v>
      </c>
      <c r="K62" s="329">
        <v>24.7</v>
      </c>
      <c r="L62" s="330">
        <v>37466</v>
      </c>
      <c r="M62" s="331">
        <v>4.8</v>
      </c>
      <c r="N62" s="332">
        <v>19.899999999999999</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3" zoomScale="70" zoomScaleNormal="70" zoomScaleSheetLayoutView="100" workbookViewId="0">
      <selection activeCell="AB83" sqref="AB83"/>
    </sheetView>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31.27</v>
      </c>
      <c r="G47" s="12">
        <v>38.28</v>
      </c>
      <c r="H47" s="12">
        <v>48.08</v>
      </c>
      <c r="I47" s="12">
        <v>46.95</v>
      </c>
      <c r="J47" s="13">
        <v>44.9</v>
      </c>
    </row>
    <row r="48" spans="2:10" ht="57.75" customHeight="1">
      <c r="B48" s="14"/>
      <c r="C48" s="1139" t="s">
        <v>4</v>
      </c>
      <c r="D48" s="1139"/>
      <c r="E48" s="1140"/>
      <c r="F48" s="15">
        <v>7.85</v>
      </c>
      <c r="G48" s="16">
        <v>6.43</v>
      </c>
      <c r="H48" s="16">
        <v>7.46</v>
      </c>
      <c r="I48" s="16">
        <v>7.07</v>
      </c>
      <c r="J48" s="17">
        <v>8.18</v>
      </c>
    </row>
    <row r="49" spans="2:10" ht="57.75" customHeight="1" thickBot="1">
      <c r="B49" s="18"/>
      <c r="C49" s="1141" t="s">
        <v>5</v>
      </c>
      <c r="D49" s="1141"/>
      <c r="E49" s="1142"/>
      <c r="F49" s="19">
        <v>8.2899999999999991</v>
      </c>
      <c r="G49" s="20">
        <v>9.0399999999999991</v>
      </c>
      <c r="H49" s="20">
        <v>9.76</v>
      </c>
      <c r="I49" s="20" t="s">
        <v>526</v>
      </c>
      <c r="J49" s="21" t="s">
        <v>527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6" zoomScale="70" zoomScaleNormal="70" zoomScaleSheetLayoutView="100" workbookViewId="0">
      <selection activeCell="AB83" sqref="AB83"/>
    </sheetView>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528</v>
      </c>
      <c r="D34" s="1149"/>
      <c r="E34" s="1150"/>
      <c r="F34" s="32">
        <v>10.33</v>
      </c>
      <c r="G34" s="33">
        <v>8.85</v>
      </c>
      <c r="H34" s="33">
        <v>7.31</v>
      </c>
      <c r="I34" s="33">
        <v>7.97</v>
      </c>
      <c r="J34" s="34">
        <v>9.08</v>
      </c>
      <c r="K34" s="22"/>
      <c r="L34" s="22"/>
      <c r="M34" s="22"/>
      <c r="N34" s="22"/>
      <c r="O34" s="22"/>
      <c r="P34" s="22"/>
    </row>
    <row r="35" spans="1:16" ht="39" customHeight="1">
      <c r="A35" s="22"/>
      <c r="B35" s="35"/>
      <c r="C35" s="1143" t="s">
        <v>529</v>
      </c>
      <c r="D35" s="1144"/>
      <c r="E35" s="1145"/>
      <c r="F35" s="36">
        <v>7.85</v>
      </c>
      <c r="G35" s="37">
        <v>6.43</v>
      </c>
      <c r="H35" s="37">
        <v>7.46</v>
      </c>
      <c r="I35" s="37">
        <v>7.07</v>
      </c>
      <c r="J35" s="38">
        <v>8.18</v>
      </c>
      <c r="K35" s="22"/>
      <c r="L35" s="22"/>
      <c r="M35" s="22"/>
      <c r="N35" s="22"/>
      <c r="O35" s="22"/>
      <c r="P35" s="22"/>
    </row>
    <row r="36" spans="1:16" ht="39" customHeight="1">
      <c r="A36" s="22"/>
      <c r="B36" s="35"/>
      <c r="C36" s="1143" t="s">
        <v>530</v>
      </c>
      <c r="D36" s="1144"/>
      <c r="E36" s="1145"/>
      <c r="F36" s="36">
        <v>2.68</v>
      </c>
      <c r="G36" s="37">
        <v>1.94</v>
      </c>
      <c r="H36" s="37">
        <v>2.48</v>
      </c>
      <c r="I36" s="37">
        <v>3.35</v>
      </c>
      <c r="J36" s="38">
        <v>3.25</v>
      </c>
      <c r="K36" s="22"/>
      <c r="L36" s="22"/>
      <c r="M36" s="22"/>
      <c r="N36" s="22"/>
      <c r="O36" s="22"/>
      <c r="P36" s="22"/>
    </row>
    <row r="37" spans="1:16" ht="39" customHeight="1">
      <c r="A37" s="22"/>
      <c r="B37" s="35"/>
      <c r="C37" s="1143" t="s">
        <v>531</v>
      </c>
      <c r="D37" s="1144"/>
      <c r="E37" s="1145"/>
      <c r="F37" s="36">
        <v>2.2000000000000002</v>
      </c>
      <c r="G37" s="37">
        <v>2.89</v>
      </c>
      <c r="H37" s="37">
        <v>2.63</v>
      </c>
      <c r="I37" s="37">
        <v>1.62</v>
      </c>
      <c r="J37" s="38">
        <v>1.88</v>
      </c>
      <c r="K37" s="22"/>
      <c r="L37" s="22"/>
      <c r="M37" s="22"/>
      <c r="N37" s="22"/>
      <c r="O37" s="22"/>
      <c r="P37" s="22"/>
    </row>
    <row r="38" spans="1:16" ht="39" customHeight="1">
      <c r="A38" s="22"/>
      <c r="B38" s="35"/>
      <c r="C38" s="1143" t="s">
        <v>532</v>
      </c>
      <c r="D38" s="1144"/>
      <c r="E38" s="1145"/>
      <c r="F38" s="36">
        <v>0.39</v>
      </c>
      <c r="G38" s="37">
        <v>0.06</v>
      </c>
      <c r="H38" s="37">
        <v>1.1299999999999999</v>
      </c>
      <c r="I38" s="37">
        <v>0.88</v>
      </c>
      <c r="J38" s="38">
        <v>1.1200000000000001</v>
      </c>
      <c r="K38" s="22"/>
      <c r="L38" s="22"/>
      <c r="M38" s="22"/>
      <c r="N38" s="22"/>
      <c r="O38" s="22"/>
      <c r="P38" s="22"/>
    </row>
    <row r="39" spans="1:16" ht="39" customHeight="1">
      <c r="A39" s="22"/>
      <c r="B39" s="35"/>
      <c r="C39" s="1143" t="s">
        <v>533</v>
      </c>
      <c r="D39" s="1144"/>
      <c r="E39" s="1145"/>
      <c r="F39" s="36">
        <v>0.02</v>
      </c>
      <c r="G39" s="37">
        <v>0.02</v>
      </c>
      <c r="H39" s="37">
        <v>0.01</v>
      </c>
      <c r="I39" s="37">
        <v>0.01</v>
      </c>
      <c r="J39" s="38">
        <v>0.01</v>
      </c>
      <c r="K39" s="22"/>
      <c r="L39" s="22"/>
      <c r="M39" s="22"/>
      <c r="N39" s="22"/>
      <c r="O39" s="22"/>
      <c r="P39" s="22"/>
    </row>
    <row r="40" spans="1:16" ht="39" customHeight="1">
      <c r="A40" s="22"/>
      <c r="B40" s="35"/>
      <c r="C40" s="1143" t="s">
        <v>534</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535</v>
      </c>
      <c r="D42" s="1144"/>
      <c r="E42" s="1145"/>
      <c r="F42" s="36" t="s">
        <v>482</v>
      </c>
      <c r="G42" s="37" t="s">
        <v>482</v>
      </c>
      <c r="H42" s="37" t="s">
        <v>482</v>
      </c>
      <c r="I42" s="37" t="s">
        <v>482</v>
      </c>
      <c r="J42" s="38" t="s">
        <v>482</v>
      </c>
      <c r="K42" s="22"/>
      <c r="L42" s="22"/>
      <c r="M42" s="22"/>
      <c r="N42" s="22"/>
      <c r="O42" s="22"/>
      <c r="P42" s="22"/>
    </row>
    <row r="43" spans="1:16" ht="39" customHeight="1" thickBot="1">
      <c r="A43" s="22"/>
      <c r="B43" s="40"/>
      <c r="C43" s="1146" t="s">
        <v>536</v>
      </c>
      <c r="D43" s="1147"/>
      <c r="E43" s="1148"/>
      <c r="F43" s="41">
        <v>0.28000000000000003</v>
      </c>
      <c r="G43" s="42">
        <v>0</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6" zoomScale="70" zoomScaleNormal="70" zoomScaleSheetLayoutView="55" workbookViewId="0">
      <selection activeCell="AB83" sqref="AB83"/>
    </sheetView>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11</v>
      </c>
      <c r="C45" s="1160"/>
      <c r="D45" s="58"/>
      <c r="E45" s="1165" t="s">
        <v>12</v>
      </c>
      <c r="F45" s="1165"/>
      <c r="G45" s="1165"/>
      <c r="H45" s="1165"/>
      <c r="I45" s="1165"/>
      <c r="J45" s="1166"/>
      <c r="K45" s="59">
        <v>2885</v>
      </c>
      <c r="L45" s="60">
        <v>3210</v>
      </c>
      <c r="M45" s="60">
        <v>3119</v>
      </c>
      <c r="N45" s="60">
        <v>3012</v>
      </c>
      <c r="O45" s="61">
        <v>3013</v>
      </c>
      <c r="P45" s="48"/>
      <c r="Q45" s="48"/>
      <c r="R45" s="48"/>
      <c r="S45" s="48"/>
      <c r="T45" s="48"/>
      <c r="U45" s="48"/>
    </row>
    <row r="46" spans="1:21" ht="30.75" customHeight="1">
      <c r="A46" s="48"/>
      <c r="B46" s="1161"/>
      <c r="C46" s="1162"/>
      <c r="D46" s="62"/>
      <c r="E46" s="1153" t="s">
        <v>13</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14</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c r="A48" s="48"/>
      <c r="B48" s="1161"/>
      <c r="C48" s="1162"/>
      <c r="D48" s="62"/>
      <c r="E48" s="1153" t="s">
        <v>15</v>
      </c>
      <c r="F48" s="1153"/>
      <c r="G48" s="1153"/>
      <c r="H48" s="1153"/>
      <c r="I48" s="1153"/>
      <c r="J48" s="1154"/>
      <c r="K48" s="63">
        <v>111</v>
      </c>
      <c r="L48" s="64">
        <v>117</v>
      </c>
      <c r="M48" s="64">
        <v>155</v>
      </c>
      <c r="N48" s="64">
        <v>121</v>
      </c>
      <c r="O48" s="65">
        <v>61</v>
      </c>
      <c r="P48" s="48"/>
      <c r="Q48" s="48"/>
      <c r="R48" s="48"/>
      <c r="S48" s="48"/>
      <c r="T48" s="48"/>
      <c r="U48" s="48"/>
    </row>
    <row r="49" spans="1:21" ht="30.75" customHeight="1">
      <c r="A49" s="48"/>
      <c r="B49" s="1161"/>
      <c r="C49" s="1162"/>
      <c r="D49" s="62"/>
      <c r="E49" s="1153" t="s">
        <v>16</v>
      </c>
      <c r="F49" s="1153"/>
      <c r="G49" s="1153"/>
      <c r="H49" s="1153"/>
      <c r="I49" s="1153"/>
      <c r="J49" s="1154"/>
      <c r="K49" s="63">
        <v>384</v>
      </c>
      <c r="L49" s="64">
        <v>235</v>
      </c>
      <c r="M49" s="64">
        <v>189</v>
      </c>
      <c r="N49" s="64">
        <v>113</v>
      </c>
      <c r="O49" s="65">
        <v>90</v>
      </c>
      <c r="P49" s="48"/>
      <c r="Q49" s="48"/>
      <c r="R49" s="48"/>
      <c r="S49" s="48"/>
      <c r="T49" s="48"/>
      <c r="U49" s="48"/>
    </row>
    <row r="50" spans="1:21" ht="30.75" customHeight="1">
      <c r="A50" s="48"/>
      <c r="B50" s="1161"/>
      <c r="C50" s="1162"/>
      <c r="D50" s="62"/>
      <c r="E50" s="1153" t="s">
        <v>17</v>
      </c>
      <c r="F50" s="1153"/>
      <c r="G50" s="1153"/>
      <c r="H50" s="1153"/>
      <c r="I50" s="1153"/>
      <c r="J50" s="1154"/>
      <c r="K50" s="63">
        <v>13</v>
      </c>
      <c r="L50" s="64">
        <v>71</v>
      </c>
      <c r="M50" s="64">
        <v>56</v>
      </c>
      <c r="N50" s="64">
        <v>70</v>
      </c>
      <c r="O50" s="65">
        <v>57</v>
      </c>
      <c r="P50" s="48"/>
      <c r="Q50" s="48"/>
      <c r="R50" s="48"/>
      <c r="S50" s="48"/>
      <c r="T50" s="48"/>
      <c r="U50" s="48"/>
    </row>
    <row r="51" spans="1:21" ht="30.75" customHeight="1">
      <c r="A51" s="48"/>
      <c r="B51" s="1163"/>
      <c r="C51" s="1164"/>
      <c r="D51" s="66"/>
      <c r="E51" s="1153" t="s">
        <v>18</v>
      </c>
      <c r="F51" s="1153"/>
      <c r="G51" s="1153"/>
      <c r="H51" s="1153"/>
      <c r="I51" s="1153"/>
      <c r="J51" s="1154"/>
      <c r="K51" s="63" t="s">
        <v>482</v>
      </c>
      <c r="L51" s="64" t="s">
        <v>482</v>
      </c>
      <c r="M51" s="64" t="s">
        <v>482</v>
      </c>
      <c r="N51" s="64" t="s">
        <v>482</v>
      </c>
      <c r="O51" s="65" t="s">
        <v>482</v>
      </c>
      <c r="P51" s="48"/>
      <c r="Q51" s="48"/>
      <c r="R51" s="48"/>
      <c r="S51" s="48"/>
      <c r="T51" s="48"/>
      <c r="U51" s="48"/>
    </row>
    <row r="52" spans="1:21" ht="30.75" customHeight="1">
      <c r="A52" s="48"/>
      <c r="B52" s="1151" t="s">
        <v>19</v>
      </c>
      <c r="C52" s="1152"/>
      <c r="D52" s="66"/>
      <c r="E52" s="1153" t="s">
        <v>20</v>
      </c>
      <c r="F52" s="1153"/>
      <c r="G52" s="1153"/>
      <c r="H52" s="1153"/>
      <c r="I52" s="1153"/>
      <c r="J52" s="1154"/>
      <c r="K52" s="63">
        <v>1984</v>
      </c>
      <c r="L52" s="64">
        <v>2330</v>
      </c>
      <c r="M52" s="64">
        <v>2401</v>
      </c>
      <c r="N52" s="64">
        <v>2411</v>
      </c>
      <c r="O52" s="65">
        <v>2485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1409</v>
      </c>
      <c r="L53" s="69">
        <v>1303</v>
      </c>
      <c r="M53" s="69">
        <v>1118</v>
      </c>
      <c r="N53" s="69">
        <v>905</v>
      </c>
      <c r="O53" s="70">
        <v>736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南房総市役所</cp:lastModifiedBy>
  <cp:lastPrinted>2015-05-01T05:26:33Z</cp:lastPrinted>
  <dcterms:created xsi:type="dcterms:W3CDTF">2015-02-17T06:29:35Z</dcterms:created>
  <dcterms:modified xsi:type="dcterms:W3CDTF">2015-05-01T05:30:48Z</dcterms:modified>
  <cp:category/>
</cp:coreProperties>
</file>